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Print_Area" localSheetId="2">'1 ԸՏ'!$B$2:$K$18</definedName>
    <definedName name="_xlnm.Print_Area" localSheetId="11">'10 ԸՏ '!$B$2:$K$19</definedName>
    <definedName name="_xlnm.Print_Area" localSheetId="12">'11 ԸՏ'!$B$2:$K$19</definedName>
    <definedName name="_xlnm.Print_Area" localSheetId="13">'12 ԸՏ'!$B$2:$K$15</definedName>
    <definedName name="_xlnm.Print_Area" localSheetId="14">'13 ԸՏ'!$B$2:$K$12</definedName>
    <definedName name="_xlnm.Print_Area" localSheetId="3">'2 ԸՏ '!$B$2:$K$16</definedName>
    <definedName name="_xlnm.Print_Area" localSheetId="4">'3 ԸՏ'!$B$2:$K$12</definedName>
    <definedName name="_xlnm.Print_Area" localSheetId="5">'4 ԸՏ '!$B$2:$K$18</definedName>
    <definedName name="_xlnm.Print_Area" localSheetId="6">'5 ԸՏ'!$B$2:$K$16</definedName>
    <definedName name="_xlnm.Print_Area" localSheetId="7">'6 ԸՏ '!$B$2:$K$13</definedName>
    <definedName name="_xlnm.Print_Area" localSheetId="8">'7 ԸՏ '!$B$2:$K$12</definedName>
    <definedName name="_xlnm.Print_Area" localSheetId="9">'8 ԸՏ'!$B$2:$K$13</definedName>
    <definedName name="_xlnm.Print_Area" localSheetId="10">'9 ԸՏ '!$B$2:$K$17</definedName>
    <definedName name="_xlnm.Print_Area" localSheetId="0">'համապետական I մաս'!$A$2:$J$302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3" i="12"/>
  <c r="J13" i="12"/>
  <c r="I13" i="12"/>
  <c r="H13" i="12"/>
  <c r="G13" i="12"/>
  <c r="F13" i="12"/>
  <c r="E13" i="12"/>
  <c r="D13" i="12"/>
  <c r="C13" i="12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6" i="9"/>
  <c r="J16" i="9"/>
  <c r="I16" i="9"/>
  <c r="H16" i="9"/>
  <c r="G16" i="9"/>
  <c r="F16" i="9"/>
  <c r="E16" i="9"/>
  <c r="D16" i="9"/>
  <c r="C16" i="9"/>
  <c r="K15" i="9"/>
  <c r="J15" i="9"/>
  <c r="I15" i="9"/>
  <c r="H15" i="9"/>
  <c r="G15" i="9"/>
  <c r="F15" i="9"/>
  <c r="E15" i="9"/>
  <c r="D15" i="9"/>
  <c r="C15" i="9"/>
  <c r="K14" i="9"/>
  <c r="J14" i="9"/>
  <c r="I14" i="9"/>
  <c r="H14" i="9"/>
  <c r="G14" i="9"/>
  <c r="F14" i="9"/>
  <c r="E14" i="9"/>
  <c r="D14" i="9"/>
  <c r="C14" i="9"/>
  <c r="K13" i="9"/>
  <c r="J13" i="9"/>
  <c r="I13" i="9"/>
  <c r="H13" i="9"/>
  <c r="G13" i="9"/>
  <c r="F13" i="9"/>
  <c r="E13" i="9"/>
  <c r="D13" i="9"/>
  <c r="C13" i="9"/>
  <c r="K12" i="9"/>
  <c r="J12" i="9"/>
  <c r="I12" i="9"/>
  <c r="H12" i="9"/>
  <c r="G12" i="9"/>
  <c r="F12" i="9"/>
  <c r="E12" i="9"/>
  <c r="D12" i="9"/>
  <c r="C12" i="9"/>
  <c r="K11" i="9"/>
  <c r="J11" i="9"/>
  <c r="I11" i="9"/>
  <c r="H11" i="9"/>
  <c r="G11" i="9"/>
  <c r="F11" i="9"/>
  <c r="E11" i="9"/>
  <c r="D11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8" i="8"/>
  <c r="J18" i="8"/>
  <c r="I18" i="8"/>
  <c r="H18" i="8"/>
  <c r="G18" i="8"/>
  <c r="F18" i="8"/>
  <c r="E18" i="8"/>
  <c r="D18" i="8"/>
  <c r="C18" i="8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K15" i="8"/>
  <c r="J15" i="8"/>
  <c r="I15" i="8"/>
  <c r="H15" i="8"/>
  <c r="G15" i="8"/>
  <c r="F15" i="8"/>
  <c r="E15" i="8"/>
  <c r="D15" i="8"/>
  <c r="C15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D6" i="8"/>
  <c r="C6" i="8"/>
  <c r="B3" i="8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3" i="4"/>
  <c r="B3" i="5"/>
  <c r="C17" i="5" l="1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K6" i="5"/>
  <c r="J6" i="5"/>
  <c r="I6" i="5"/>
  <c r="H6" i="5"/>
  <c r="G6" i="5"/>
  <c r="F6" i="5"/>
  <c r="E6" i="5"/>
  <c r="D6" i="5"/>
  <c r="C6" i="5"/>
</calcChain>
</file>

<file path=xl/comments1.xml><?xml version="1.0" encoding="utf-8"?>
<comments xmlns="http://schemas.openxmlformats.org/spreadsheetml/2006/main">
  <authors>
    <author>COMP</author>
  </authors>
  <commentList>
    <comment ref="J75" authorId="0">
      <text>
        <r>
          <rPr>
            <b/>
            <sz val="9"/>
            <color indexed="81"/>
            <rFont val="Tahoma"/>
            <family val="2"/>
          </rPr>
          <t>COMP: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<sst xmlns="http://schemas.openxmlformats.org/spreadsheetml/2006/main" count="1947" uniqueCount="1156">
  <si>
    <t>Հ/Հ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</si>
  <si>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</si>
  <si>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</si>
  <si>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</si>
  <si>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</si>
  <si>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</si>
  <si>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</si>
  <si>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</si>
  <si>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</si>
  <si>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</si>
  <si>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</si>
  <si>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</si>
  <si>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</si>
  <si>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</si>
  <si>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</si>
  <si>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</si>
  <si>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</si>
  <si>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</si>
  <si>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</si>
  <si>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</si>
  <si>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</si>
  <si>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</si>
  <si>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</si>
  <si>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</si>
  <si>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</si>
  <si>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</si>
  <si>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</si>
  <si>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</si>
  <si>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</si>
  <si>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</si>
  <si>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</si>
  <si>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</si>
  <si>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</si>
  <si>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</si>
  <si>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</si>
  <si>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</si>
  <si>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</si>
  <si>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</si>
  <si>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Ծառուկյան</t>
  </si>
  <si>
    <t>Գագիկ</t>
  </si>
  <si>
    <t>Կոլյայի</t>
  </si>
  <si>
    <t>25. 11.1956</t>
  </si>
  <si>
    <t>ար</t>
  </si>
  <si>
    <t>ԲՀԿ</t>
  </si>
  <si>
    <t>BA1048888</t>
  </si>
  <si>
    <t>Կոտայք, Առինջ, Բաղրամյան 8</t>
  </si>
  <si>
    <t>ՀՀ ԱԺ Պատգամավոր</t>
  </si>
  <si>
    <t>Զաքարյան</t>
  </si>
  <si>
    <t>Իշխան</t>
  </si>
  <si>
    <t>Սերժիկի</t>
  </si>
  <si>
    <t>21.11.1961</t>
  </si>
  <si>
    <t>BA2323232</t>
  </si>
  <si>
    <t>Երևան, Նոր Նորք, Մոլդովական 6 շ, բն 11</t>
  </si>
  <si>
    <t>ՀՀ վերահսկիչ պալատի նախագահ</t>
  </si>
  <si>
    <t>Զոհրաբյան</t>
  </si>
  <si>
    <t>Նաիրա</t>
  </si>
  <si>
    <t>Վահանի</t>
  </si>
  <si>
    <t>08.05.1965</t>
  </si>
  <si>
    <t>իգ</t>
  </si>
  <si>
    <t>AK0544388</t>
  </si>
  <si>
    <t>Երևան, Այգեձոր 76շ, բն 5</t>
  </si>
  <si>
    <t>Բոստանջյան</t>
  </si>
  <si>
    <t>Վարդան</t>
  </si>
  <si>
    <t>Բաբկենի</t>
  </si>
  <si>
    <t>09.09.1949</t>
  </si>
  <si>
    <t>AM0277217</t>
  </si>
  <si>
    <t>Երևան, Բաբայան 22ա շ, բն 8</t>
  </si>
  <si>
    <t>ԵՊՀ պրոֆեսոր</t>
  </si>
  <si>
    <t>Մելքումյան</t>
  </si>
  <si>
    <t>Միքայել</t>
  </si>
  <si>
    <t>Սերգեյի</t>
  </si>
  <si>
    <t>01.04.1962</t>
  </si>
  <si>
    <t>AM0332465</t>
  </si>
  <si>
    <t>Երևան, Սարյան շ 2, բն 10</t>
  </si>
  <si>
    <t>Զուրաբյան</t>
  </si>
  <si>
    <t>Արարատ</t>
  </si>
  <si>
    <t>Անուշավանի</t>
  </si>
  <si>
    <t>09.08.1963</t>
  </si>
  <si>
    <t>ՀՀՇ</t>
  </si>
  <si>
    <t>004631214</t>
  </si>
  <si>
    <t>Երևան, Մաշտոցի շ 29, բն 24</t>
  </si>
  <si>
    <t>Չի աշխատում</t>
  </si>
  <si>
    <t>Ուրիխանյան</t>
  </si>
  <si>
    <t>Տիգրան</t>
  </si>
  <si>
    <t>Խաչատուրի</t>
  </si>
  <si>
    <t>27.08.1979</t>
  </si>
  <si>
    <t>Ալյանս</t>
  </si>
  <si>
    <t>000109389</t>
  </si>
  <si>
    <t>Կոտայք, Առինջ,Դուրյան թղմ, 13 փ, տ 8</t>
  </si>
  <si>
    <t>ՀՀ ԱԺ պատգամավոր</t>
  </si>
  <si>
    <t>Տոնոյան</t>
  </si>
  <si>
    <t>Իվետա</t>
  </si>
  <si>
    <t>Սասունի</t>
  </si>
  <si>
    <t>22.11.1981</t>
  </si>
  <si>
    <t>005546320</t>
  </si>
  <si>
    <t>Երևան,Նորագյուղ 87/1</t>
  </si>
  <si>
    <t>"Կենտրոն" հ/ը "Էպիկենտրոն" լրատվական ծառայության տնօրեն</t>
  </si>
  <si>
    <t>Աբրահամյան</t>
  </si>
  <si>
    <t>Արգամ</t>
  </si>
  <si>
    <t>Հովիկի</t>
  </si>
  <si>
    <t>25.05.1986</t>
  </si>
  <si>
    <t>անկուս.</t>
  </si>
  <si>
    <t>AM0755557</t>
  </si>
  <si>
    <t xml:space="preserve">Արտաշատ,Հ. Թովմասյան 11/22 </t>
  </si>
  <si>
    <t>Արտաշատի քաղաքապետ</t>
  </si>
  <si>
    <t xml:space="preserve">Գրիգորյան </t>
  </si>
  <si>
    <t>Վարդևան</t>
  </si>
  <si>
    <t>Ֆաբրիցուսկի</t>
  </si>
  <si>
    <t>12.07.1953</t>
  </si>
  <si>
    <t>AM0223144</t>
  </si>
  <si>
    <t>Շիրակ, Գյումրի. Կ Դեմիրճյան 67</t>
  </si>
  <si>
    <t>"Շիրակի Մ. Նալբանդյանի անվ. պետ. համալսարան հիմնադրամ",  պրոֆեսոր</t>
  </si>
  <si>
    <t>Մանուկյան</t>
  </si>
  <si>
    <t>Արթուր</t>
  </si>
  <si>
    <t>Աբրահամի</t>
  </si>
  <si>
    <t>15.06.1982</t>
  </si>
  <si>
    <t>BA2055818</t>
  </si>
  <si>
    <t>Երևան, Արտաշիսյան 53/14,  բն 25</t>
  </si>
  <si>
    <t>"Քաղաքային ունիվերսալ բազա" ՍՊԸ միջազգ. հարաբերությունների գծով տնօրեն</t>
  </si>
  <si>
    <t>Սարգսյան</t>
  </si>
  <si>
    <t>Լուիզա</t>
  </si>
  <si>
    <t>Աշոտի</t>
  </si>
  <si>
    <t>02.09.1977</t>
  </si>
  <si>
    <t>AM0765343</t>
  </si>
  <si>
    <t>Երևան, Պուշկին  շ 40, բն 72</t>
  </si>
  <si>
    <t>ՀԱՊՀ Ռուսաց լեզվի ամբիոնի ասիստենտ</t>
  </si>
  <si>
    <t>Ադամյան</t>
  </si>
  <si>
    <t>Սամվել</t>
  </si>
  <si>
    <t>Ֆրունզի</t>
  </si>
  <si>
    <t>03.08.1959</t>
  </si>
  <si>
    <t>000210708</t>
  </si>
  <si>
    <t xml:space="preserve">Երևան, Մ. Ավետիսյան 1-ին փ, տ 23/1 </t>
  </si>
  <si>
    <t>Երևանի Հ. Պարոնյանի անվ. հ 59 հիմն. դպրոց, տնօրեն</t>
  </si>
  <si>
    <t>Դավիթ</t>
  </si>
  <si>
    <t>Անդրանիկի</t>
  </si>
  <si>
    <t>29.02.1984</t>
  </si>
  <si>
    <t>BA0080632</t>
  </si>
  <si>
    <t>Երևան, Աղբյուր Սերոբ շ 11/3, բն 2</t>
  </si>
  <si>
    <t>&lt;&lt;ՄԵՏՐՈՊՈԼ&gt;&gt; ՍՊԸ հիմնադիր</t>
  </si>
  <si>
    <t>Էնֆիաջյան</t>
  </si>
  <si>
    <t>Վահե</t>
  </si>
  <si>
    <t>Սարգսի</t>
  </si>
  <si>
    <t>24.12.1978</t>
  </si>
  <si>
    <t>AH0666968</t>
  </si>
  <si>
    <t>Երևան, Թափաբաշ 2-րդ փ., տ 12</t>
  </si>
  <si>
    <t>Պողոսյան</t>
  </si>
  <si>
    <t>Կարինե</t>
  </si>
  <si>
    <t>Համլետի</t>
  </si>
  <si>
    <t>27.05.1973</t>
  </si>
  <si>
    <t>AM0523068</t>
  </si>
  <si>
    <t>Արտաշատ, Իսակովի 83/42</t>
  </si>
  <si>
    <t>Ղուկասյան</t>
  </si>
  <si>
    <t>20.01.1961</t>
  </si>
  <si>
    <t>AH0238888</t>
  </si>
  <si>
    <t>Գյումրի, Մայակովսկու 39</t>
  </si>
  <si>
    <t>Մելիք</t>
  </si>
  <si>
    <t>Սարիբեկի</t>
  </si>
  <si>
    <t>05.05.1955</t>
  </si>
  <si>
    <t>AH0688150</t>
  </si>
  <si>
    <t xml:space="preserve"> ք. Աբովյան 11 փ, 23 տ</t>
  </si>
  <si>
    <t>Բագրատյան</t>
  </si>
  <si>
    <t>Սերգեյ</t>
  </si>
  <si>
    <t>Պապաշի</t>
  </si>
  <si>
    <t>03.01.1963</t>
  </si>
  <si>
    <t>002769917</t>
  </si>
  <si>
    <t>Երևան, Պարոնյան 1, բն 35</t>
  </si>
  <si>
    <t>Ա. Մկրտչյանի անվան ՏԻՀ պրոֆեսոր</t>
  </si>
  <si>
    <t>Մարգարյան</t>
  </si>
  <si>
    <t>Մարինա</t>
  </si>
  <si>
    <t>Միտուշի</t>
  </si>
  <si>
    <t>28.07.1957</t>
  </si>
  <si>
    <t>AN0338629</t>
  </si>
  <si>
    <t>Երևան, Տերյան 56, բն 7</t>
  </si>
  <si>
    <t>Մ.Հերացու անվ.ԵՊԲՀ ԹԸՍ ամբիոնի պրոֆեսոր</t>
  </si>
  <si>
    <t>Սիմոնյան</t>
  </si>
  <si>
    <t>Մերուժան</t>
  </si>
  <si>
    <t>04.09.1963</t>
  </si>
  <si>
    <t>001781004</t>
  </si>
  <si>
    <t>Սյունիք, Կապան, Ա. Մանուկյան 1/54</t>
  </si>
  <si>
    <t>Վազգեն</t>
  </si>
  <si>
    <t>Վոլոդյայի</t>
  </si>
  <si>
    <t>01.11.1951</t>
  </si>
  <si>
    <t>AN0651969</t>
  </si>
  <si>
    <t>Երևան, Զաքյան 5/28</t>
  </si>
  <si>
    <t>Երևանի ՃՊՇՀ պրոֆեսոր</t>
  </si>
  <si>
    <t>Ազիզյան</t>
  </si>
  <si>
    <t>Նապոլեոն</t>
  </si>
  <si>
    <t>Սուրենի</t>
  </si>
  <si>
    <t>17.01.1946</t>
  </si>
  <si>
    <t>AH0512916</t>
  </si>
  <si>
    <t>Երևան, Պրահայի 46</t>
  </si>
  <si>
    <t>&lt;&lt;Միլլար&gt;&gt; ՍՊԸ տնօրեն</t>
  </si>
  <si>
    <t>Իսայան</t>
  </si>
  <si>
    <t>Շաքե</t>
  </si>
  <si>
    <t>Ռոբերտի</t>
  </si>
  <si>
    <t>20.01.1990</t>
  </si>
  <si>
    <t>007082936</t>
  </si>
  <si>
    <t>Երևան, Նոր-Նորքի 9-րդ զ, 16ա/19</t>
  </si>
  <si>
    <t>"Գագիկ Ծառուկյան" ԲՀ տնօրենի օգնական</t>
  </si>
  <si>
    <t>Դավթյան</t>
  </si>
  <si>
    <t>Հրանտ</t>
  </si>
  <si>
    <t>Դավթի</t>
  </si>
  <si>
    <t>26.08.1970</t>
  </si>
  <si>
    <t>AM0222999</t>
  </si>
  <si>
    <t>ք. Էջմիածին, Մաշտոց շ 107, բն 13</t>
  </si>
  <si>
    <t>Մադաթյան</t>
  </si>
  <si>
    <t>24.05.1964</t>
  </si>
  <si>
    <t>AM0295281</t>
  </si>
  <si>
    <t>Գեղարքունիք, Ծովագյուղ, փ 21, տ 16</t>
  </si>
  <si>
    <t>Կարապետյան</t>
  </si>
  <si>
    <t>Վահան</t>
  </si>
  <si>
    <t>Գուրգենի</t>
  </si>
  <si>
    <t>26.05.1966</t>
  </si>
  <si>
    <t>AK0697415</t>
  </si>
  <si>
    <t>Երևան, Լենինգրադյան շ 43, բն 9</t>
  </si>
  <si>
    <t>Օհանյան</t>
  </si>
  <si>
    <t>Այծեմնիկ</t>
  </si>
  <si>
    <t>Հայկի</t>
  </si>
  <si>
    <t>27.08.1957</t>
  </si>
  <si>
    <t>AK0622662</t>
  </si>
  <si>
    <t>Լոռի, Վանաձոր, Օրբելի 35</t>
  </si>
  <si>
    <t>"Ա. Օհանյան" ախտորոշիչ կենտր. տնօրեն</t>
  </si>
  <si>
    <t>Ղարագյոզյան</t>
  </si>
  <si>
    <t>Հարություն</t>
  </si>
  <si>
    <t>Արփիարի</t>
  </si>
  <si>
    <t>01.05.1959</t>
  </si>
  <si>
    <t>008429482</t>
  </si>
  <si>
    <t>Երևան, Ազատության պող. 11 շ, բն 25</t>
  </si>
  <si>
    <t>Սուքիասյան</t>
  </si>
  <si>
    <t>Մանուկ</t>
  </si>
  <si>
    <t>Հենրիկի</t>
  </si>
  <si>
    <t>11.05.1981</t>
  </si>
  <si>
    <t>Առաքելություն</t>
  </si>
  <si>
    <t>AH0577408</t>
  </si>
  <si>
    <t>Երևան, Ավան, Չարենց թղմ, 17 շ, բն 43</t>
  </si>
  <si>
    <t>"Փրայմ Փաբ" ՍՊԸ հիմնադիր տնօրեն</t>
  </si>
  <si>
    <t>Ստեփանյան</t>
  </si>
  <si>
    <t>Վաչիկի</t>
  </si>
  <si>
    <t>01.09.1961</t>
  </si>
  <si>
    <t>AG0648163</t>
  </si>
  <si>
    <t>Արարատ, գ. Ազատաշեն փ 5,  տ 10</t>
  </si>
  <si>
    <t xml:space="preserve">Մարգարյան </t>
  </si>
  <si>
    <t xml:space="preserve">Աննա </t>
  </si>
  <si>
    <t>Օքսենի</t>
  </si>
  <si>
    <t>13.12.1966</t>
  </si>
  <si>
    <t>AN0359023</t>
  </si>
  <si>
    <t>Կոտայք, Գառնի, Սարյան 13</t>
  </si>
  <si>
    <t>"Գառնիի թիվ 1 հ. դպրոց" ՊՈԱԿ տնօրեն</t>
  </si>
  <si>
    <t xml:space="preserve">Աղաբաբյան </t>
  </si>
  <si>
    <t>Արայիկ</t>
  </si>
  <si>
    <t>Ռազմիկի</t>
  </si>
  <si>
    <t>19.03.1962</t>
  </si>
  <si>
    <t>AM0640564</t>
  </si>
  <si>
    <t xml:space="preserve"> ք. Արմավիր, Տերյան 79</t>
  </si>
  <si>
    <t>Խաչատրյան</t>
  </si>
  <si>
    <t xml:space="preserve">Լյովա </t>
  </si>
  <si>
    <t>Յուզիկի</t>
  </si>
  <si>
    <t>02.05.1955</t>
  </si>
  <si>
    <t>AM0412895</t>
  </si>
  <si>
    <t>Երևան, Բագրատունյաց 13, բն 13</t>
  </si>
  <si>
    <t xml:space="preserve">Մանուկյան </t>
  </si>
  <si>
    <t xml:space="preserve">Խաչիկ </t>
  </si>
  <si>
    <t>Վաղինակի</t>
  </si>
  <si>
    <t>02.08.1959</t>
  </si>
  <si>
    <t>AN0535723</t>
  </si>
  <si>
    <t>Երևան, Դ. Մալյան նրբ., 11 շ, բն 20</t>
  </si>
  <si>
    <t>"Մաքս Կոնցեռն" ՍՊԸ տնօրեն</t>
  </si>
  <si>
    <t>Առուստամյան</t>
  </si>
  <si>
    <t>Նորա</t>
  </si>
  <si>
    <t>Սեդրակի</t>
  </si>
  <si>
    <t>24.09.1991</t>
  </si>
  <si>
    <t>AP0462680</t>
  </si>
  <si>
    <t>Երևան, Գյուլբենկյան 33 շ, 22 բն</t>
  </si>
  <si>
    <t>ՀՀ ԱԺ պատգամավորի օգնական</t>
  </si>
  <si>
    <t>Ավետիսյան</t>
  </si>
  <si>
    <t xml:space="preserve">Արմեն </t>
  </si>
  <si>
    <t>Նիկոլայի</t>
  </si>
  <si>
    <t>22.09.1971</t>
  </si>
  <si>
    <t>AG0473737</t>
  </si>
  <si>
    <t>Lոռի, Տաշիր, Խանջյան փ, տ 2</t>
  </si>
  <si>
    <t>Սաղաթելյան</t>
  </si>
  <si>
    <t>Մուշեղ</t>
  </si>
  <si>
    <t>Ագունի</t>
  </si>
  <si>
    <t>18.09.1950</t>
  </si>
  <si>
    <t>AK0673491</t>
  </si>
  <si>
    <t>Երևան, Լենինգրադյան 4շ, 75 բն</t>
  </si>
  <si>
    <t>Նիկողոսյան</t>
  </si>
  <si>
    <t>Արծվիկ</t>
  </si>
  <si>
    <t>Կարպիսի</t>
  </si>
  <si>
    <t>21.11.1960</t>
  </si>
  <si>
    <t>007693468</t>
  </si>
  <si>
    <t>գ. Արագածավան, Բաղրամյան 54</t>
  </si>
  <si>
    <t>Մադոյան</t>
  </si>
  <si>
    <t>Լարիսա</t>
  </si>
  <si>
    <t>Տաճատի</t>
  </si>
  <si>
    <t>18.09.1959</t>
  </si>
  <si>
    <t>BA0014305</t>
  </si>
  <si>
    <t>Երևան, Ավան, Դանիել Վարուժան 4/13</t>
  </si>
  <si>
    <t>"Աբովյանի ծննդատուն" ՊՓԲԸ տնօրեն</t>
  </si>
  <si>
    <t xml:space="preserve">Բաբաջանյան </t>
  </si>
  <si>
    <t>Վարուժան</t>
  </si>
  <si>
    <t>17.01.1984</t>
  </si>
  <si>
    <t>AN0473786</t>
  </si>
  <si>
    <t>ք. Նոյեմբերյան, Տերյան  7/17</t>
  </si>
  <si>
    <t>Անհատ ձեռնարկատեր</t>
  </si>
  <si>
    <t>Հակոբյան</t>
  </si>
  <si>
    <t>Հակոբ</t>
  </si>
  <si>
    <t>Ռաֆիկի</t>
  </si>
  <si>
    <t>10.02.1963</t>
  </si>
  <si>
    <t>AK0424141</t>
  </si>
  <si>
    <t>ք. Էջմիածին, Պռոշյան 17</t>
  </si>
  <si>
    <t>&lt;&lt;Մաքս Ֆրութ&gt;&gt;ՍՊԸ նախագահ</t>
  </si>
  <si>
    <t>Մամոյան</t>
  </si>
  <si>
    <t>Շամիրի</t>
  </si>
  <si>
    <t>26.09.1971</t>
  </si>
  <si>
    <t>AM0859985</t>
  </si>
  <si>
    <t>Երևան, Նոր Նորք, Բակուցի 2-րդ նրբ, 1 շ,12 բն</t>
  </si>
  <si>
    <t>&lt;&lt;Երևանի Տորք Անգեղ ՄՄԿ&gt;&gt; ՀՈԱԿ տնօրեն</t>
  </si>
  <si>
    <t>Գրիգորյան</t>
  </si>
  <si>
    <t>Գայանե</t>
  </si>
  <si>
    <t>Սաշայի</t>
  </si>
  <si>
    <t>16.02.1967</t>
  </si>
  <si>
    <t>AM0345899</t>
  </si>
  <si>
    <t>Արմավիր, Մրգաստան 3 փ, 7 տ</t>
  </si>
  <si>
    <t>Չարենցավանի "Ռեսուրս կենտրոն" ԲՀԿ նախագահ</t>
  </si>
  <si>
    <t>Եղիկյան</t>
  </si>
  <si>
    <t>Ալիկ</t>
  </si>
  <si>
    <t>Պետրոսի</t>
  </si>
  <si>
    <t>30.08.1987</t>
  </si>
  <si>
    <t>002883445</t>
  </si>
  <si>
    <t xml:space="preserve">Երևան, Մ. Ավետիսյան 4-րդ փ, 10 շ, բն 26 </t>
  </si>
  <si>
    <t>"Օպտիմալ" ՍՊԸ տնօրեն</t>
  </si>
  <si>
    <t xml:space="preserve">Զոհրաբյան </t>
  </si>
  <si>
    <t>Զոհրաբ</t>
  </si>
  <si>
    <t>Սենիկի</t>
  </si>
  <si>
    <t>21.10.1970</t>
  </si>
  <si>
    <t>AP0677968</t>
  </si>
  <si>
    <t>Երևան, Խաչատրյան 1 նրբ, 4 շ, 43բն</t>
  </si>
  <si>
    <t>"Տրանս Ինթերնեյշնլ Գրուպ Նյու Յորք Դուբայ Մոսկվա Երևան" ՍՊԸ տնօրեն</t>
  </si>
  <si>
    <t>Սարգիս</t>
  </si>
  <si>
    <t>Կարապետի</t>
  </si>
  <si>
    <t>12.01.1966</t>
  </si>
  <si>
    <t>Համերաշխություն</t>
  </si>
  <si>
    <t>AM0655330</t>
  </si>
  <si>
    <t>Արարատ, Այնթապ, 18 փ, 3 տ</t>
  </si>
  <si>
    <t>Հարությունյան</t>
  </si>
  <si>
    <t>Մարինե</t>
  </si>
  <si>
    <t>Ժորայի</t>
  </si>
  <si>
    <t>07.05.1970</t>
  </si>
  <si>
    <t>AP0600518</t>
  </si>
  <si>
    <t>Երևան, Կոմիտասի 28ա, բն 24</t>
  </si>
  <si>
    <t>'Երևանի Արարատ ԿԳՕ կոմբինատի" վերստուգող տնօրեն</t>
  </si>
  <si>
    <t>Պետրոսյան</t>
  </si>
  <si>
    <t>Գևորգ</t>
  </si>
  <si>
    <t>04.09.1972</t>
  </si>
  <si>
    <t>AK0550588</t>
  </si>
  <si>
    <t>Երևան, Ավան, Ծարավ-Աղբյուր շ 55/5 , բն 155</t>
  </si>
  <si>
    <t>ԵՊՀ դասախոս</t>
  </si>
  <si>
    <t>Սաֆարյան</t>
  </si>
  <si>
    <t>Ազատի</t>
  </si>
  <si>
    <t>25.12.1976</t>
  </si>
  <si>
    <t>007219975</t>
  </si>
  <si>
    <t>Երևան,Սիլիկյան 4-րդ թղմ., տ 9</t>
  </si>
  <si>
    <t>'ՊՐԱՀԱ'' ՍՊԸ տնօրեն</t>
  </si>
  <si>
    <t>Ավագյան</t>
  </si>
  <si>
    <t>Արսեն</t>
  </si>
  <si>
    <t>Դնեպրի</t>
  </si>
  <si>
    <t>10.03.1961</t>
  </si>
  <si>
    <t>AM0843280</t>
  </si>
  <si>
    <t>Երևան, Սյաթ-Նովա, շ 15ա, բն 5</t>
  </si>
  <si>
    <t>&lt;&lt;Աստաֆյան&gt;&gt; ՓԲԸ նախագահ</t>
  </si>
  <si>
    <t>Նունե</t>
  </si>
  <si>
    <t>Մհերի</t>
  </si>
  <si>
    <t>22.03.1967</t>
  </si>
  <si>
    <t>AK0597138</t>
  </si>
  <si>
    <t>Երևան, Երկաթուղայինների փ 2,, տ 4</t>
  </si>
  <si>
    <t>"Երևանի Նոյ ԿԳՕ կոմբինատ"" ԲԲԸ աշխատակազմի ղեկավար</t>
  </si>
  <si>
    <t>Ներսիսյան</t>
  </si>
  <si>
    <t>Արտավազդ</t>
  </si>
  <si>
    <t>30.03.1962</t>
  </si>
  <si>
    <t>AK0611111</t>
  </si>
  <si>
    <t>Երևան, Բաղրամյան 56 շ, 38 բն</t>
  </si>
  <si>
    <t>ՀՀ վերահսկիչ պալատի աշխատակազմի ղեկավար</t>
  </si>
  <si>
    <t>Աբովյան</t>
  </si>
  <si>
    <t>Արման</t>
  </si>
  <si>
    <t>Վլադիմիրի</t>
  </si>
  <si>
    <t>09.09.1973</t>
  </si>
  <si>
    <t>AP0648301</t>
  </si>
  <si>
    <t>Երևան, Զ. Սարկավագի 117շ, 39բն</t>
  </si>
  <si>
    <t>"Արարատ Գրուպ"ՍՊԸ-ԲԱԲ ավագ մասնագետ</t>
  </si>
  <si>
    <t>Այվազյան</t>
  </si>
  <si>
    <t>Ռաֆայել</t>
  </si>
  <si>
    <t>Գագիկի</t>
  </si>
  <si>
    <t>13.12.1982</t>
  </si>
  <si>
    <t>AK0319662</t>
  </si>
  <si>
    <t>Երևան, Մ. Խորենացի 30շ, 15 բն</t>
  </si>
  <si>
    <t>Չոբանյան</t>
  </si>
  <si>
    <t>Ցողիկ</t>
  </si>
  <si>
    <t>Հրաչիկի</t>
  </si>
  <si>
    <t>17.07.1955</t>
  </si>
  <si>
    <t>AH0245751</t>
  </si>
  <si>
    <t>Երևան, Նոր Նորք 7, 20 շ, 10 բն</t>
  </si>
  <si>
    <t>ՀՀ ԱՆ "Հիվ. վերահսկման և կանխարգելման ԱԿ" ՊՈԱԿ թիվ 1 մասն. բժիշկ մանրէաբան</t>
  </si>
  <si>
    <t>Հայրապետյան</t>
  </si>
  <si>
    <t>Սայեն</t>
  </si>
  <si>
    <t>Նորիկի</t>
  </si>
  <si>
    <t>23.01.1965</t>
  </si>
  <si>
    <t>AH0289999</t>
  </si>
  <si>
    <t>ք. Մասիս, ն/թ 23, բն 42</t>
  </si>
  <si>
    <t>Անհատ Ձեռներեց</t>
  </si>
  <si>
    <t>Շահվերդյան</t>
  </si>
  <si>
    <t>Մովսես</t>
  </si>
  <si>
    <t>Արտավազդի</t>
  </si>
  <si>
    <t>29.09.1952</t>
  </si>
  <si>
    <t>ՀԱՍԿ</t>
  </si>
  <si>
    <t>AK0539736</t>
  </si>
  <si>
    <t>Երևան, Հ Հակոբյան 12 շ, բն 8</t>
  </si>
  <si>
    <t>Արտյոմ</t>
  </si>
  <si>
    <t>Ռաֆայելի</t>
  </si>
  <si>
    <t>28.05.1987</t>
  </si>
  <si>
    <t>000106658</t>
  </si>
  <si>
    <t>Երևան, Նոր Նորք 8, 8 շ, 28 բն</t>
  </si>
  <si>
    <t>ՀՀ վերահսկիչ պալատի առաջատար մասնագետ</t>
  </si>
  <si>
    <t>Մարիամ</t>
  </si>
  <si>
    <t xml:space="preserve">Զավենի </t>
  </si>
  <si>
    <t>04.11.1958</t>
  </si>
  <si>
    <t>AM0637139</t>
  </si>
  <si>
    <t>Երևան, Նոր Նորք 9, 13 շ, 46 բն</t>
  </si>
  <si>
    <t>ՀՀ ԱՍՀՆ"Աշխատանքի և սոց. Հետազոտ. ԱԻ" ՊՈԱԿ ռես. և գնում. բաժնի պետ</t>
  </si>
  <si>
    <t>Սողոմոնյան</t>
  </si>
  <si>
    <t>Սողոմոն</t>
  </si>
  <si>
    <t>Սերյոժայի</t>
  </si>
  <si>
    <t>04.03.1960</t>
  </si>
  <si>
    <t>AK0475780</t>
  </si>
  <si>
    <t>ք. Մարտունի, Ալաշկերտի 7</t>
  </si>
  <si>
    <t>Ասատրյան</t>
  </si>
  <si>
    <t>Վանիկ</t>
  </si>
  <si>
    <t>Խաչիկի</t>
  </si>
  <si>
    <t>31.01.1956</t>
  </si>
  <si>
    <t>AM0859668</t>
  </si>
  <si>
    <t>ք. Սպիտակ, Սայաթ-Նովա 18</t>
  </si>
  <si>
    <t>&lt;&lt;Վանուհի&gt;&gt; ԲԲԸ նախագահ</t>
  </si>
  <si>
    <t>Շահբազյան</t>
  </si>
  <si>
    <t>Զոհրաբի</t>
  </si>
  <si>
    <t>29.03.1976</t>
  </si>
  <si>
    <t>AM0755681</t>
  </si>
  <si>
    <t>Երևան, Պ. Սևակի 23</t>
  </si>
  <si>
    <t>&lt;&lt;Ա.Ա.Դ. Հոթել&gt;&gt; ՓԲԸ տնօրեն</t>
  </si>
  <si>
    <t>Լուսինե</t>
  </si>
  <si>
    <t>13.07.1970</t>
  </si>
  <si>
    <t>002719722</t>
  </si>
  <si>
    <t>Կոտայք, Առինջ, Պ. Սևակ 1, տ 26</t>
  </si>
  <si>
    <t>ՀՊՄՀ դասախոս</t>
  </si>
  <si>
    <t>Զարմիկի</t>
  </si>
  <si>
    <t>08.11.1978</t>
  </si>
  <si>
    <t>AN0783643</t>
  </si>
  <si>
    <t>Երևան, Նուբարաշեն 11 փ,  9 տ</t>
  </si>
  <si>
    <t>"Վեոլիա Ջուր" ՓԲԸ Երևանի ԱՏ թիվ 8 տղմ ավագ մասնագետ</t>
  </si>
  <si>
    <t>Կարախանյան</t>
  </si>
  <si>
    <t>Էդիկ</t>
  </si>
  <si>
    <t>Օնիկի</t>
  </si>
  <si>
    <t>23.04.1964</t>
  </si>
  <si>
    <t>AN0635433</t>
  </si>
  <si>
    <t>ք.Վանաձոր, Շիրակացու շ16/23, բն 25</t>
  </si>
  <si>
    <t>Ղարագոզյան</t>
  </si>
  <si>
    <t>Արտեմի</t>
  </si>
  <si>
    <t>29.05.1973</t>
  </si>
  <si>
    <t>AM0475883</t>
  </si>
  <si>
    <t>Լոռի, Ստեփանավան, Արևելյան վ/տ</t>
  </si>
  <si>
    <t>"Վեոլիա Ջուր" ՓԲԸ տեղ. Կոմ. ծառայության պետ</t>
  </si>
  <si>
    <t>Հովսեփյան</t>
  </si>
  <si>
    <t>Մարգարիտա</t>
  </si>
  <si>
    <t>Էդիկի</t>
  </si>
  <si>
    <t>19.09.1967</t>
  </si>
  <si>
    <t>AM0555975</t>
  </si>
  <si>
    <t>Երևան, Բագրատունյաց 15/51</t>
  </si>
  <si>
    <t>"Բազմազավակ մայրերի աջակցության միավորում"հ/կ նախագահ</t>
  </si>
  <si>
    <t>Բադեյան</t>
  </si>
  <si>
    <t>Արմեն</t>
  </si>
  <si>
    <t>Լյովիկի</t>
  </si>
  <si>
    <t>10.01.1980</t>
  </si>
  <si>
    <t>AM0329745</t>
  </si>
  <si>
    <t>Շիրակ, Գյումրի, Ավզնոցի 40ա</t>
  </si>
  <si>
    <t>"Գազպրոմ Արմենիա" ՓԲԸ Շիրակի ԳԳՄ 3-րդ տ.տ պետ</t>
  </si>
  <si>
    <t>Հակոբջանյան</t>
  </si>
  <si>
    <t>Աղասի</t>
  </si>
  <si>
    <t>Մամիկոնի</t>
  </si>
  <si>
    <t>01.01.1958</t>
  </si>
  <si>
    <t>AK0609448</t>
  </si>
  <si>
    <t>Սյունիք, Սիսիան, Իսրաել-Օրի 2շ, 3բն</t>
  </si>
  <si>
    <t>"Հակոբջանյան և Գալստյան" ՀԷԿ-ի խորհրդի անդամ</t>
  </si>
  <si>
    <t>10.06.1966</t>
  </si>
  <si>
    <t>AP0563422</t>
  </si>
  <si>
    <t>Վայոց Ձոր, Եղեգնաձոր, Բաղդասարյան 11</t>
  </si>
  <si>
    <t>Եղեգնաձոր համայնքի ղեկավար</t>
  </si>
  <si>
    <t xml:space="preserve">Առաքելյան </t>
  </si>
  <si>
    <t>Նարինե</t>
  </si>
  <si>
    <t>Վալոդյայի</t>
  </si>
  <si>
    <t>19.01.1968.</t>
  </si>
  <si>
    <t>AM0803276</t>
  </si>
  <si>
    <t>ք. Թալին, Թումանյան, 2-րդ նրբ, տ 2</t>
  </si>
  <si>
    <t>ՀԱԱՀ դասախոս</t>
  </si>
  <si>
    <t>Ռոբերտ</t>
  </si>
  <si>
    <t>06.09.1953</t>
  </si>
  <si>
    <t>AN0762062</t>
  </si>
  <si>
    <t>ք. Գորիս, Սյունիք 6շ, 12 բն</t>
  </si>
  <si>
    <t>Խառատյան</t>
  </si>
  <si>
    <t>Կամոյի</t>
  </si>
  <si>
    <t>06.04.1962</t>
  </si>
  <si>
    <t>AM0335586</t>
  </si>
  <si>
    <t>ք. Դիլիջան, Գայի 84 շ, 38 բն</t>
  </si>
  <si>
    <t>"Արմեն Խառատյան" Ա/Ձ նախագահ</t>
  </si>
  <si>
    <t>Իսրաելյան</t>
  </si>
  <si>
    <t>Գերասիմ</t>
  </si>
  <si>
    <t>28.02.1963</t>
  </si>
  <si>
    <t>AK0207777</t>
  </si>
  <si>
    <t>ք.Իջևան, Երևանյան 3-րդ նրբ, տուն 12</t>
  </si>
  <si>
    <t>&lt;&lt;Իսրաելյան&gt;&gt; ՍՊԸ տնօրեն</t>
  </si>
  <si>
    <t>Շափաղաթյան</t>
  </si>
  <si>
    <t>Հասմիկ</t>
  </si>
  <si>
    <t>Նապոլեոնի</t>
  </si>
  <si>
    <t>24.04.1973</t>
  </si>
  <si>
    <t>AK0409926</t>
  </si>
  <si>
    <t>Երևան, Սայաթ-Նովա 21ա, բն 22</t>
  </si>
  <si>
    <t>ԵՊՀ դոցենտ</t>
  </si>
  <si>
    <t>Մելիքսեթյան</t>
  </si>
  <si>
    <t>Ժիրայր</t>
  </si>
  <si>
    <t>Մարտունի</t>
  </si>
  <si>
    <t>12.06.1965</t>
  </si>
  <si>
    <t>AK0225029</t>
  </si>
  <si>
    <t>Տավուշ, Գանձաքար, 33  փ, տ 9</t>
  </si>
  <si>
    <t>"Տավուշի մարզի Որսմիավորում" հկ նախագահ</t>
  </si>
  <si>
    <t>Փանոսյան</t>
  </si>
  <si>
    <t>Մելիքսեթի</t>
  </si>
  <si>
    <t>07.01.1958</t>
  </si>
  <si>
    <t>AK0379323</t>
  </si>
  <si>
    <t>ք. Գյումրի, Ջիվանու 37</t>
  </si>
  <si>
    <t>"Գյումրու օլիմպիական հերթափոխի պետ. մարզ. Քոլեջ"ՊՈԱԿ տնօրեն</t>
  </si>
  <si>
    <t>Ամիրյան</t>
  </si>
  <si>
    <t>Սլավիկ</t>
  </si>
  <si>
    <t>19.04.1956</t>
  </si>
  <si>
    <t>AK0663175</t>
  </si>
  <si>
    <t>ք. Գորիս, Օրբելյանների 22</t>
  </si>
  <si>
    <t>ՀՀ ԱՆ "Ճառ. Բժշկ. և այրվածքների գիտ. Կենտրոն" ՓԲԸ փոխտնօրեն</t>
  </si>
  <si>
    <t>Նինա</t>
  </si>
  <si>
    <t>15.06.1944</t>
  </si>
  <si>
    <t>AK0372548</t>
  </si>
  <si>
    <t>Բերդ, Մաշտոցի 1434</t>
  </si>
  <si>
    <t>Վաչագան</t>
  </si>
  <si>
    <t>Երեմի</t>
  </si>
  <si>
    <t>12.03.1979</t>
  </si>
  <si>
    <t>004542940</t>
  </si>
  <si>
    <t>Երևան, Էրեբունի, Մ. Խորենացի 205</t>
  </si>
  <si>
    <t>Գեղարքունիքի մարզ.ՏԻՄ և հանրապետական գործադիր իշխանությունների վարչության պետ</t>
  </si>
  <si>
    <t>Մաթոսյան</t>
  </si>
  <si>
    <t>Արամայիս</t>
  </si>
  <si>
    <t>Համազասպի</t>
  </si>
  <si>
    <t>04.05.1948</t>
  </si>
  <si>
    <t>AG0477008</t>
  </si>
  <si>
    <t>ք. Սպիտակ, Պանրագործների 5</t>
  </si>
  <si>
    <t>Բախշյան</t>
  </si>
  <si>
    <t>Նաիրի</t>
  </si>
  <si>
    <t>15.08.1966</t>
  </si>
  <si>
    <t>AN0291904</t>
  </si>
  <si>
    <t>Սյունիք, Սիսիան, Սիսական 52</t>
  </si>
  <si>
    <t>Մելքոնյան</t>
  </si>
  <si>
    <t>29.08.1976</t>
  </si>
  <si>
    <t>003312469</t>
  </si>
  <si>
    <t>Կոտայք, Աբովյան, Սևանի 2/5 շ, բն 32</t>
  </si>
  <si>
    <t>Աբովյանի թիվ 6 ավագ դպրոցի ուսուցչուհի</t>
  </si>
  <si>
    <t>Աշոտ</t>
  </si>
  <si>
    <t>Արշավիրի</t>
  </si>
  <si>
    <t>28.08.1958</t>
  </si>
  <si>
    <t>AM0361365</t>
  </si>
  <si>
    <t>ք. Հրազդան, Կենտրոն թաղ. 16շ, 16բն</t>
  </si>
  <si>
    <t>"Նյու Հորիզոն Գրուպ-ինկ" ՀՄ Ծաղկաձորի գլխավոր մարզահամալիրի գլխավոր կառավարիչ</t>
  </si>
  <si>
    <t>Սայադյան</t>
  </si>
  <si>
    <t>Զավեն</t>
  </si>
  <si>
    <t>Վազգենի</t>
  </si>
  <si>
    <t>AF0683715</t>
  </si>
  <si>
    <t>Վայոց Ձոր, Արին փ 3, տ 8</t>
  </si>
  <si>
    <t>&lt;&lt; Զավեն Սայադյան&gt;&gt; Ա/Ձ նախագահ</t>
  </si>
  <si>
    <t>Արզումանյան</t>
  </si>
  <si>
    <t>Արտակի</t>
  </si>
  <si>
    <t>AM0563261</t>
  </si>
  <si>
    <t>Այգեստան 7 փ, շ1, բն40</t>
  </si>
  <si>
    <t>Ֆինստաբ խորհրդատվական ընկերության տնօրեն</t>
  </si>
  <si>
    <t>Ասլանյան</t>
  </si>
  <si>
    <t>Անուշ</t>
  </si>
  <si>
    <t>Խորենի</t>
  </si>
  <si>
    <t>11.05.1991</t>
  </si>
  <si>
    <t>003091550</t>
  </si>
  <si>
    <t>Լոռի , Դարպաս 7 փ, 6 փկղ, տ 12</t>
  </si>
  <si>
    <t>"Հավասար իրավունքներ, հավասար հնարավորություններ" հկ նախագահ</t>
  </si>
  <si>
    <t>Նազարյան</t>
  </si>
  <si>
    <t>10.08.1979</t>
  </si>
  <si>
    <t>003123197</t>
  </si>
  <si>
    <t>Երևան,Ա. Բաբաջանյան 105 շ, 24բն</t>
  </si>
  <si>
    <t>&lt;&lt;Զորախաչ&gt;&gt; ՍՊԸ փոխտնօրեն</t>
  </si>
  <si>
    <t>Թադևոսյան</t>
  </si>
  <si>
    <t>Հովիկ</t>
  </si>
  <si>
    <t>Վաղոյի</t>
  </si>
  <si>
    <t>10.12.1965</t>
  </si>
  <si>
    <t>AK0650065</t>
  </si>
  <si>
    <t>Արարատ, Հովտաշատ, Տաթևի փ, 2 փկղ, տ.4</t>
  </si>
  <si>
    <t>Հովտաշատի համայնքապետ</t>
  </si>
  <si>
    <t xml:space="preserve">Ալեքսան </t>
  </si>
  <si>
    <t>06.02.1966</t>
  </si>
  <si>
    <t>AM0528332</t>
  </si>
  <si>
    <t>ք. Արարատ, Աղբյուր-Սերոբ 15/7</t>
  </si>
  <si>
    <t>"Արարատցեմենտ" ՓԲԸ, արտադրամասի պետ</t>
  </si>
  <si>
    <t>Դանիելյան</t>
  </si>
  <si>
    <t>Ռուզաննա</t>
  </si>
  <si>
    <t>Գեղամի</t>
  </si>
  <si>
    <t>28.07.1961</t>
  </si>
  <si>
    <t>AN0797033</t>
  </si>
  <si>
    <t>ք. Վանաձոր, Աղայան 57</t>
  </si>
  <si>
    <t>&lt;&lt;Ռուզաննա Դանիելյան&gt;&gt; Ա/Ձ նախագահ</t>
  </si>
  <si>
    <t>Վահրադյան</t>
  </si>
  <si>
    <t>Լևոն</t>
  </si>
  <si>
    <t>21.01.1984</t>
  </si>
  <si>
    <t>AK0456905</t>
  </si>
  <si>
    <t>Շիրակ, Արթիկ, Բաղրամյան 1, բն 7</t>
  </si>
  <si>
    <t>ՀՀ ՍԵՀ նախարարության մասս.սպորտի և ֆիզդաստիարակության վարչության պետ</t>
  </si>
  <si>
    <t>Հայկ</t>
  </si>
  <si>
    <t>Արամայիսի</t>
  </si>
  <si>
    <t>21.10.1976</t>
  </si>
  <si>
    <t>AK0653444</t>
  </si>
  <si>
    <t>Երևան, Վրացական 4 նրբ, 5 շ, բն 30</t>
  </si>
  <si>
    <t>ՀՀ Սպորտի և երիտ. հարցերի նախարարի խորհրդական</t>
  </si>
  <si>
    <t>Կճոյան</t>
  </si>
  <si>
    <t>Ռուբեն</t>
  </si>
  <si>
    <t>Նշանի</t>
  </si>
  <si>
    <t>08.10.1977</t>
  </si>
  <si>
    <t>AK0588237</t>
  </si>
  <si>
    <t>Երևան, Մարտիրասյան փ, տ 13/1</t>
  </si>
  <si>
    <t>Էկոնոմիկայի նախ.ստանդարտների ինստիտուտի քարտուղարության առաջատար մասնագետ</t>
  </si>
  <si>
    <t>Իրինա</t>
  </si>
  <si>
    <t>Շավարշի</t>
  </si>
  <si>
    <t>10.10.1955</t>
  </si>
  <si>
    <t>AM0695417</t>
  </si>
  <si>
    <t>Երևան, Ստեփանյան  փ 10, տ45</t>
  </si>
  <si>
    <t>"Նոր Նորքի  մտավորականներ&gt;կազմակերպության գործադիր տնօրեն</t>
  </si>
  <si>
    <t>Մարզեցյան</t>
  </si>
  <si>
    <t>Գարուշ</t>
  </si>
  <si>
    <t>11.02.1957</t>
  </si>
  <si>
    <t>AM0666419</t>
  </si>
  <si>
    <t>Շիրակ, Մեղրաշեն, փ 6, տ 15</t>
  </si>
  <si>
    <t>&lt;&lt;Արման Մարզեցյան&gt;&gt; Ա/Ձ իրավաբան</t>
  </si>
  <si>
    <t xml:space="preserve">Վազգենի </t>
  </si>
  <si>
    <t>05.05.1967</t>
  </si>
  <si>
    <t>AH0689515</t>
  </si>
  <si>
    <t>Շիրակ, Ամասիա փ. 24, 8 շ, 17բն</t>
  </si>
  <si>
    <t>Շիրակի ԳԱՄԿ գյուղ. հարցերով խորհրդատու</t>
  </si>
  <si>
    <t>17.09.1967</t>
  </si>
  <si>
    <t>AK0651690</t>
  </si>
  <si>
    <t>Շիրակ,  Գոգհովիտ 8 փ,  7 տ</t>
  </si>
  <si>
    <t>Գոգհովիտի միջն.դպրոցի ֆիզկուլտ.ուսուցիչ-մարզիչ</t>
  </si>
  <si>
    <t xml:space="preserve">Բառնասյան </t>
  </si>
  <si>
    <t>Ջեմմա</t>
  </si>
  <si>
    <t>Աղվանի</t>
  </si>
  <si>
    <t xml:space="preserve"> 18.03.1952</t>
  </si>
  <si>
    <t>007629892</t>
  </si>
  <si>
    <t>Երևան, Կոմիտաս շ 33, բն 7</t>
  </si>
  <si>
    <t>Հ .Աճառյանի անվ. լեզվի ինստ. ավագ գիտաշխատող</t>
  </si>
  <si>
    <t>Կակոյան</t>
  </si>
  <si>
    <t>Կամո</t>
  </si>
  <si>
    <t>Գրիշայի</t>
  </si>
  <si>
    <t>20.06.1969</t>
  </si>
  <si>
    <t>AN0702222</t>
  </si>
  <si>
    <t>Արարատ, Նոր Խարբերդ, 5 փ.,  49 տ</t>
  </si>
  <si>
    <t>Նոր Խարբերդի համայնքապետ</t>
  </si>
  <si>
    <t>Արշակյան</t>
  </si>
  <si>
    <t>Արշակ</t>
  </si>
  <si>
    <t>06.03.1968</t>
  </si>
  <si>
    <t>AK0693746</t>
  </si>
  <si>
    <t>Երևան, Շերամի 39 շ, 58բն</t>
  </si>
  <si>
    <t>24.09.1984</t>
  </si>
  <si>
    <t>AK0522898</t>
  </si>
  <si>
    <t>Լոռի, Վանաձոր, Իսահակյան 2 շ, 7բն</t>
  </si>
  <si>
    <t>ՎՊՀ-ի Փիլ. և քաղ.ամբիոնի դասախոս</t>
  </si>
  <si>
    <t>Խաչունց</t>
  </si>
  <si>
    <t>Ալվարդ</t>
  </si>
  <si>
    <t>17.03.1968</t>
  </si>
  <si>
    <t>АМ0355841</t>
  </si>
  <si>
    <t>Արմավիր, Երվանդաշատ, Խաչին տակ, տուն 5/4</t>
  </si>
  <si>
    <t>Երվանդաշատի միջն. Դպրոցի մանկավարժ</t>
  </si>
  <si>
    <t>Հարությունի</t>
  </si>
  <si>
    <t>01.08.1954</t>
  </si>
  <si>
    <t>AM0277898</t>
  </si>
  <si>
    <t>Երևան, Դավթաշեն փ 7, տ  18</t>
  </si>
  <si>
    <t>ՀՀ ԱՍՀՆ "Սոցիալական ապահովության պետական ծառայություն"գլխավոր մասնագետ</t>
  </si>
  <si>
    <t>Բալասյան</t>
  </si>
  <si>
    <t>20.09.1959</t>
  </si>
  <si>
    <t>AK0325297</t>
  </si>
  <si>
    <t>ք. Բյուրեղավան, Ս. Վարդանյան փ., 19շ., բն20</t>
  </si>
  <si>
    <t>Բյուրեղավանի համայնքապետ</t>
  </si>
  <si>
    <t>Աբելյան</t>
  </si>
  <si>
    <t>Մյասնիկի</t>
  </si>
  <si>
    <t>02.03.1964</t>
  </si>
  <si>
    <t>AM0861956</t>
  </si>
  <si>
    <t>Կոտայք, Գառնի, Երևանյան 27</t>
  </si>
  <si>
    <t>&lt;&lt;Միքայել և Մանուել&gt;&gt; ՍՊԸ տնօրեն</t>
  </si>
  <si>
    <t>Նավոյան</t>
  </si>
  <si>
    <t>Արևիկ</t>
  </si>
  <si>
    <t>Արմենակի</t>
  </si>
  <si>
    <t>07.04.1987</t>
  </si>
  <si>
    <t>AM0423333</t>
  </si>
  <si>
    <t>Գեղարքունիք, Ազատության 38</t>
  </si>
  <si>
    <t>Կեսոյան</t>
  </si>
  <si>
    <t>01.08.1970</t>
  </si>
  <si>
    <t>AM0829006</t>
  </si>
  <si>
    <t>Երևան, Լվովյան 21 շ, 16բն</t>
  </si>
  <si>
    <t>"Մուլտի Գրուպ" կոնցեռն ՍՊԸ գլխավոր տնօրենի ֆինանսական հարցերով տեղակալ</t>
  </si>
  <si>
    <t>Պավլեյի</t>
  </si>
  <si>
    <t>19.04.1975</t>
  </si>
  <si>
    <t>AM0631208</t>
  </si>
  <si>
    <t>Երևան, Ջրվեժ, Մայակ 9-9</t>
  </si>
  <si>
    <t>Ջրվեժի մենապայքարային մանկապատանեկան մարզադպրոցի ազատ ոճի ըմբշամարտի մարզիչ</t>
  </si>
  <si>
    <t>Ֆիդանյան</t>
  </si>
  <si>
    <t>Աղասու</t>
  </si>
  <si>
    <t>22.05.1950</t>
  </si>
  <si>
    <t>AM0251727</t>
  </si>
  <si>
    <t>Երևան, Սվաճյան 60/1, բն 2</t>
  </si>
  <si>
    <t>Թոշակառու</t>
  </si>
  <si>
    <t>Կոստանյան</t>
  </si>
  <si>
    <t>Արմինե</t>
  </si>
  <si>
    <t>25.09.1976</t>
  </si>
  <si>
    <t>AN0524052</t>
  </si>
  <si>
    <t>Երևան, Նոր Նորք 3, Քոչարյան 12 շ, բն 39</t>
  </si>
  <si>
    <t>"Երևանի Տորք Անգեղ ՄՄԿ" ՀՈԱԿ գործավար</t>
  </si>
  <si>
    <t>Սամվելի</t>
  </si>
  <si>
    <t>14.12.1987</t>
  </si>
  <si>
    <t>Հայազն</t>
  </si>
  <si>
    <t>005282348</t>
  </si>
  <si>
    <t>Երևան, Նոր Նորք, Լվովյան 2-րդ նրբ., 2 շ, 22 բն</t>
  </si>
  <si>
    <t>"Հիմնարկություննների ինկուբատոր հիմնադրամ"անվտանգության աշխատակից</t>
  </si>
  <si>
    <t>Համբարձումյան</t>
  </si>
  <si>
    <t>Կարեն</t>
  </si>
  <si>
    <t>Հովհաննեսի</t>
  </si>
  <si>
    <t>16.11.1982</t>
  </si>
  <si>
    <t>AN0504831</t>
  </si>
  <si>
    <t>ք. Սիսիան Գայի 7 շ, 40 բն.</t>
  </si>
  <si>
    <t>Բարձրավոլտ Էլեկտրացանցեր բաժնի պետ</t>
  </si>
  <si>
    <t>Անդրեասյան</t>
  </si>
  <si>
    <t>18.05.1951</t>
  </si>
  <si>
    <t>AM0378520</t>
  </si>
  <si>
    <t>Երևան, Վ. Փափազյան 29/59</t>
  </si>
  <si>
    <t>&lt;&lt;Շ.Շահամիրյան&gt;&gt; կրթահամալիրի մաթեմատիկայի ուսուցիչ</t>
  </si>
  <si>
    <t>Մկրտումյան</t>
  </si>
  <si>
    <t>Թամարա</t>
  </si>
  <si>
    <t>Յուրիկի</t>
  </si>
  <si>
    <t>29.11.1974</t>
  </si>
  <si>
    <t>Գեղարքունիք, Ծաղկունք</t>
  </si>
  <si>
    <t>&lt;&lt;Ծաղկունք բաց դպրոց&gt;&gt; հիմնադրամի ուսուցչուհի</t>
  </si>
  <si>
    <t>Առաքելյան</t>
  </si>
  <si>
    <t>Մնացականի</t>
  </si>
  <si>
    <t>22.03.1959</t>
  </si>
  <si>
    <t>AM0377312</t>
  </si>
  <si>
    <t>Երևան, Գ. Նժդեհի 19 շ, 60 բն</t>
  </si>
  <si>
    <t>Օվոյան</t>
  </si>
  <si>
    <t>Սարիբեկ</t>
  </si>
  <si>
    <t>Մեսրոպի</t>
  </si>
  <si>
    <t>10.09.1981</t>
  </si>
  <si>
    <t>АN0558476</t>
  </si>
  <si>
    <t>ք. Աշտարակ, Մ. Մաշտոցի 43</t>
  </si>
  <si>
    <t>Աշտարակ համայնքի ավագանու անդամ</t>
  </si>
  <si>
    <t xml:space="preserve">Ասատրյան </t>
  </si>
  <si>
    <t xml:space="preserve">Վարդան </t>
  </si>
  <si>
    <t>Նորազի</t>
  </si>
  <si>
    <t>14.01.1975</t>
  </si>
  <si>
    <t>AM0310155</t>
  </si>
  <si>
    <t>Երևան, Սարի թաղ, փ 8, տ. 29</t>
  </si>
  <si>
    <t>"Առինջ Մոլ"ՍՊԸ տնտես. Հարց.պատասխանատու</t>
  </si>
  <si>
    <t>Աղասյան</t>
  </si>
  <si>
    <t>Անահիտ</t>
  </si>
  <si>
    <t>AN0368311</t>
  </si>
  <si>
    <t>ք.Գյումրի, Դեմիրճյան 73 շ, 8 բն</t>
  </si>
  <si>
    <t>&lt;&lt;Կումայրի&gt;&gt; բժշկական կենտրոնի բուժքույր</t>
  </si>
  <si>
    <t>Բաբաջանյան</t>
  </si>
  <si>
    <t>Ավետիս</t>
  </si>
  <si>
    <t>04.10.1973</t>
  </si>
  <si>
    <t>AH0631026</t>
  </si>
  <si>
    <t>Արմավիր, Վարդանաշեն փ 9, տ 5</t>
  </si>
  <si>
    <t>&lt;&lt;Էդարմանտ&gt;&gt; ՍՊԸ կայքի պատասխանատու</t>
  </si>
  <si>
    <t>Դալլաքյան</t>
  </si>
  <si>
    <t>Ավետիք</t>
  </si>
  <si>
    <t>Վոլոդի</t>
  </si>
  <si>
    <t>03.01.1959</t>
  </si>
  <si>
    <t>AK0387872</t>
  </si>
  <si>
    <t>Արարատ, Մասիս, 3-րդ թղմ 16 շ, 15 բն</t>
  </si>
  <si>
    <t>Ավդալյան</t>
  </si>
  <si>
    <t>Սաիդ</t>
  </si>
  <si>
    <t>Զայիլի</t>
  </si>
  <si>
    <t>23.09.1991</t>
  </si>
  <si>
    <t>AH0699781</t>
  </si>
  <si>
    <t>Կոտայք, Զովունի փ 1, տ 15</t>
  </si>
  <si>
    <t>&lt;&lt;Երիտասարդ եզդիներ&gt;&gt; հ/կ նախագահ</t>
  </si>
  <si>
    <t>Հովհաննիսյան</t>
  </si>
  <si>
    <t>Արուսյակ</t>
  </si>
  <si>
    <t>31.01.1971</t>
  </si>
  <si>
    <t>000938225</t>
  </si>
  <si>
    <t>Շիրակ, Գյումրի, Գայի 6/Ա</t>
  </si>
  <si>
    <t>ՀՀ ԿԳՆ &lt;&lt;Գյումրու Բալատոն&gt;&gt; ավագ դպրոց ՊՈԱԿ գործադիր տնօրեն</t>
  </si>
  <si>
    <t>14.03.1953</t>
  </si>
  <si>
    <t>Երևան, Դավթաշեն 1-ին թղմ, 4 շ,33 բն</t>
  </si>
  <si>
    <t>ՀՀ ԱՆ Մաշկաբանության և ՍՎԲԳԿ բժիշկ</t>
  </si>
  <si>
    <t>Ալբերտի</t>
  </si>
  <si>
    <t>10.04.1972</t>
  </si>
  <si>
    <t>001011907</t>
  </si>
  <si>
    <t>Կոտայք, Աբովյան, Բարեկամություն 8 շ, բն 42</t>
  </si>
  <si>
    <t>&lt;&lt;Եվրասիա&gt;&gt; ՍՊԸ տնօրեն</t>
  </si>
  <si>
    <t xml:space="preserve">Թամազյան </t>
  </si>
  <si>
    <t>Սուրեն</t>
  </si>
  <si>
    <t>17.03.1957</t>
  </si>
  <si>
    <t>AP0609615</t>
  </si>
  <si>
    <t>Լոռի, Ախթալա, Շահումյան 4/12</t>
  </si>
  <si>
    <t>Ստեմպել</t>
  </si>
  <si>
    <t>11.02.1980</t>
  </si>
  <si>
    <t>AH0278690</t>
  </si>
  <si>
    <t>ք.Գյումրի, Ղանդիլյան 24շ, բն 11</t>
  </si>
  <si>
    <t>&lt;&lt;ՀԱՕԿ&gt;&gt; գործավար</t>
  </si>
  <si>
    <t>Շահինյան</t>
  </si>
  <si>
    <t>Սուրիկի</t>
  </si>
  <si>
    <t>24.01.1980</t>
  </si>
  <si>
    <t>AK0309147</t>
  </si>
  <si>
    <t>ք.Վանաձոր, Ազատամարտիկների 17</t>
  </si>
  <si>
    <t>ՀԱՕԿ Լոռու մարզի ներկայացուցչության տնօրեն</t>
  </si>
  <si>
    <t>Ջանիբեկ</t>
  </si>
  <si>
    <t>Սերոբի</t>
  </si>
  <si>
    <t>19.06.1982</t>
  </si>
  <si>
    <t>000614453</t>
  </si>
  <si>
    <t>Կոտայք, Զովունի փ 4,  տ 14</t>
  </si>
  <si>
    <t>Զովունի համայնքի ղեկավարի տեղակալ</t>
  </si>
  <si>
    <t>Առլիկ</t>
  </si>
  <si>
    <t>AM0273287</t>
  </si>
  <si>
    <t>Կոտայք, Լեռնանիստ 4 թղմ, 18 տ</t>
  </si>
  <si>
    <t>Մխիթարյան</t>
  </si>
  <si>
    <t>Արմենուհի</t>
  </si>
  <si>
    <t>Մկրտչի</t>
  </si>
  <si>
    <t>06.07.1961</t>
  </si>
  <si>
    <t>AN0256186</t>
  </si>
  <si>
    <t>ք.Գյումրի, Վ. Սարգսյան 9 շ, 78 բն</t>
  </si>
  <si>
    <t xml:space="preserve">Ղամբարյան </t>
  </si>
  <si>
    <t>Գարիկ</t>
  </si>
  <si>
    <t>Վաչագանի</t>
  </si>
  <si>
    <t>20.11.1982</t>
  </si>
  <si>
    <t>AK0489873</t>
  </si>
  <si>
    <t>ք. Չարենցավան 3 թղմ. , 1 շ, /բն80</t>
  </si>
  <si>
    <t>Բաղդասարյան</t>
  </si>
  <si>
    <t>Մարատ</t>
  </si>
  <si>
    <t>Վարդգեսի</t>
  </si>
  <si>
    <t>01.01.1952</t>
  </si>
  <si>
    <t>AM0673844</t>
  </si>
  <si>
    <t>Կոտայք, Թեղենիք, 1 փ,  տ 18</t>
  </si>
  <si>
    <t>Թեղենիքի համայնքապետ</t>
  </si>
  <si>
    <t>Գոռ</t>
  </si>
  <si>
    <t>Ռուբենի</t>
  </si>
  <si>
    <t>12.09.1964</t>
  </si>
  <si>
    <t>Կոտայք, Հրազդան, Շահումյան 308 ա</t>
  </si>
  <si>
    <t>Լյուդվիկյան</t>
  </si>
  <si>
    <t>12.09.1959</t>
  </si>
  <si>
    <t>AN0773884</t>
  </si>
  <si>
    <t>Երևան, Թումանյան 5 շ, 18 բն</t>
  </si>
  <si>
    <t>ՀՀ փաստաբանների պալատի անդամ, փաստաբան</t>
  </si>
  <si>
    <t>Սերգոյան</t>
  </si>
  <si>
    <t>Սերգո</t>
  </si>
  <si>
    <t>25.10.1954</t>
  </si>
  <si>
    <t>AH0352497</t>
  </si>
  <si>
    <t>Շիրակ, Սարիար 9 փ, տնակ 5</t>
  </si>
  <si>
    <t>Էլիզբարյան</t>
  </si>
  <si>
    <t>Դմիտրիի</t>
  </si>
  <si>
    <t>13.02.1979</t>
  </si>
  <si>
    <t>AH0635597</t>
  </si>
  <si>
    <t>ք. Չարենցավան 6թղմ, 16 շ, 37 բն</t>
  </si>
  <si>
    <t>"ՊՈՍՏ ՍԿՐԻՊՏՈՒՄ" մեդիա հոլդինգի տնօրեն</t>
  </si>
  <si>
    <t>Մովսիսյան</t>
  </si>
  <si>
    <t>Մարտին</t>
  </si>
  <si>
    <t>Լևիկի</t>
  </si>
  <si>
    <t>13.10.1983</t>
  </si>
  <si>
    <t>004399093</t>
  </si>
  <si>
    <t>ք. Աշտարակ, Ղ. Փարպեցի տ 6</t>
  </si>
  <si>
    <t>&lt;&lt; Հայրենապաշտ&gt;&gt; ԵՀԿ նախագահ</t>
  </si>
  <si>
    <t xml:space="preserve">Խաչատրյան </t>
  </si>
  <si>
    <t>Էվելինա</t>
  </si>
  <si>
    <t>10.02.1967</t>
  </si>
  <si>
    <t>ՄԱԿ</t>
  </si>
  <si>
    <t>AN0680250</t>
  </si>
  <si>
    <t>Երևան, Կոմիտաս 35/17</t>
  </si>
  <si>
    <t>Հ.Իսակովի անվ. թիվ 132 հիմն. Դպրոց` դասվար, Երևանի ավագանու ԲՀ խմբակցության անդամ</t>
  </si>
  <si>
    <t>Գրիգոր</t>
  </si>
  <si>
    <t>09.06.1966</t>
  </si>
  <si>
    <t>AK0410706</t>
  </si>
  <si>
    <t>Արագածոտն, Վ. Սասնաշեն,1 փ, 12 փկղ, 18 տ</t>
  </si>
  <si>
    <t>Թալինի Բժշկական կենտրոնի մանկական բաժանմունքի վարիչ</t>
  </si>
  <si>
    <t>Մարտիրոսյան</t>
  </si>
  <si>
    <t>29.10.1953</t>
  </si>
  <si>
    <t>AG0482965</t>
  </si>
  <si>
    <t>Գեղարքունիք, Վարդենիս, Ռոմանի 76</t>
  </si>
  <si>
    <t>&lt;&lt;Վարդենիսի նյարդահոգեբանական տուն-ինտերնատ&gt;&gt; ՊՈԱԿ հերթափոխի ղեկավար</t>
  </si>
  <si>
    <t>10.02.1958</t>
  </si>
  <si>
    <t>AM0320002</t>
  </si>
  <si>
    <t>Երևան, Սահյան 59տ</t>
  </si>
  <si>
    <t>Վեներա</t>
  </si>
  <si>
    <t>Գարեգինի</t>
  </si>
  <si>
    <t>07.05.1952</t>
  </si>
  <si>
    <t>AM0307613</t>
  </si>
  <si>
    <t xml:space="preserve">Երևան, Դրոյի 7 շ, 16 բն </t>
  </si>
  <si>
    <t>Աղաբեկյան</t>
  </si>
  <si>
    <t>Հովհաննես</t>
  </si>
  <si>
    <t>Վարուժանի</t>
  </si>
  <si>
    <t>21.06.1967</t>
  </si>
  <si>
    <t>001462118</t>
  </si>
  <si>
    <t>ք Գյումրի, Եսայան 59ա</t>
  </si>
  <si>
    <t>Սյուզաննա</t>
  </si>
  <si>
    <t>01.07.1985</t>
  </si>
  <si>
    <t>BA2769966</t>
  </si>
  <si>
    <t>Երևան, Վրացյան 89</t>
  </si>
  <si>
    <t>Եսայան</t>
  </si>
  <si>
    <t>Միխայելի</t>
  </si>
  <si>
    <t>27.12.1963</t>
  </si>
  <si>
    <t>AM0353442</t>
  </si>
  <si>
    <t>Երևան, Օգանով 10 շ, 29 բն</t>
  </si>
  <si>
    <t xml:space="preserve">Գասպարյան </t>
  </si>
  <si>
    <t>01.01.1959</t>
  </si>
  <si>
    <t>AM0532736</t>
  </si>
  <si>
    <t>Արարատ, Շահումյան</t>
  </si>
  <si>
    <t>03.07.1971</t>
  </si>
  <si>
    <t>003897162</t>
  </si>
  <si>
    <t>Արմավիր, Այգեվան, 5 -րդ փ., տ 10</t>
  </si>
  <si>
    <t>&lt;&lt;Արմավիրի կանանց խորհ,տարած. ասոցիացիա&gt;&gt; նախագահ</t>
  </si>
  <si>
    <t>Սամվելյան</t>
  </si>
  <si>
    <t>01.06.1971</t>
  </si>
  <si>
    <t>AF0637003</t>
  </si>
  <si>
    <t>ք.Մարտունի, Պռոշյան 2/9</t>
  </si>
  <si>
    <t>Մարտունու Ս. Դարբինյանի անվ N2 հիմն. դպրոցի ուսուցչուհի</t>
  </si>
  <si>
    <t>08.01.1966</t>
  </si>
  <si>
    <t>AK0654498</t>
  </si>
  <si>
    <t>Երևան, Բաղրամյան 61/7</t>
  </si>
  <si>
    <t>"Ապագա սերունդ" միության հասարակայնության հետ կապերի պատասխանատու</t>
  </si>
  <si>
    <t>Սոֆյա</t>
  </si>
  <si>
    <t>Ղարիբի</t>
  </si>
  <si>
    <t>16.04.1965</t>
  </si>
  <si>
    <t>000093583</t>
  </si>
  <si>
    <t>ք.Կապան, Շահումյան 16/3</t>
  </si>
  <si>
    <t>Սյունիքի մարզի Ջրվենանցի համայնքապետարանի հաշվապահ</t>
  </si>
  <si>
    <t>Մաիլյան</t>
  </si>
  <si>
    <t>Վովայի</t>
  </si>
  <si>
    <t>10.09.1963</t>
  </si>
  <si>
    <t>AK0285226</t>
  </si>
  <si>
    <t>Երևան, Սեբաստիա 12շ, 10 բն</t>
  </si>
  <si>
    <t>Երևանի &lt;&lt;ՀԱՅԲՈՒՍԱԿ&gt;&gt; համալսարանի Իջևանի մասնաճյուղի դասախոս</t>
  </si>
  <si>
    <t>Մինասյան</t>
  </si>
  <si>
    <t>Կատրին</t>
  </si>
  <si>
    <t>04.05.1984</t>
  </si>
  <si>
    <t>AK0467337</t>
  </si>
  <si>
    <t>Երևան, Նալբանդյան 19 շ, 15 բն</t>
  </si>
  <si>
    <t>ՀՀ ԱԺ Պատգամավորի օգնական</t>
  </si>
  <si>
    <t>Էլբակյան</t>
  </si>
  <si>
    <t>Մեխակ</t>
  </si>
  <si>
    <t>Գոռի</t>
  </si>
  <si>
    <t>11.10.1974</t>
  </si>
  <si>
    <t>001896125</t>
  </si>
  <si>
    <t>Երևան Գ1 թղմ, տ 42</t>
  </si>
  <si>
    <t>Երևանի գեղարվեստի պետական ակադեմիայի ռեկտորի օգնական</t>
  </si>
  <si>
    <t>Կառլենի</t>
  </si>
  <si>
    <t>19.04.1966</t>
  </si>
  <si>
    <t>AM0421783</t>
  </si>
  <si>
    <t>Արմավիր, Մյասնիկյան, Բաղրամյան 5</t>
  </si>
  <si>
    <t>Խուդոյան</t>
  </si>
  <si>
    <t>Հերմինե</t>
  </si>
  <si>
    <t>Իսրայելի</t>
  </si>
  <si>
    <t>08.12.1976</t>
  </si>
  <si>
    <t>AK0372015</t>
  </si>
  <si>
    <t>քԱրտաշատ, Ներսիսյան 11/13</t>
  </si>
  <si>
    <t>Ալեքսանյան</t>
  </si>
  <si>
    <t>24.02.1955</t>
  </si>
  <si>
    <t>AM0248720</t>
  </si>
  <si>
    <t>Երևան, Սարիթաղ 16 փ.,  24տ.</t>
  </si>
  <si>
    <t>Վանեսյան</t>
  </si>
  <si>
    <t>Նարեկ</t>
  </si>
  <si>
    <t>Տիտանի</t>
  </si>
  <si>
    <t>25.12.1983</t>
  </si>
  <si>
    <t>001288471</t>
  </si>
  <si>
    <t>Լոռի, Վանաձոր, Պռոշյան 13</t>
  </si>
  <si>
    <t xml:space="preserve">Շահսուվարյան </t>
  </si>
  <si>
    <t>Սեյրանի</t>
  </si>
  <si>
    <t>07.11.1981</t>
  </si>
  <si>
    <t>AM0531339</t>
  </si>
  <si>
    <t>Երևան, Մյասնիկյան տ 39</t>
  </si>
  <si>
    <t>Տուբերկուլյոզի դեմ պայքարի ԱԿ գործերի կառավարիչ</t>
  </si>
  <si>
    <t>Оթարյան</t>
  </si>
  <si>
    <t>Նոնա</t>
  </si>
  <si>
    <t>Վրեժի</t>
  </si>
  <si>
    <t>22.09.1985</t>
  </si>
  <si>
    <t>AM0777501</t>
  </si>
  <si>
    <t>Երևան, Բաբաջանյան 14 շ, բն 91</t>
  </si>
  <si>
    <t>Որսկանյան</t>
  </si>
  <si>
    <t>13.05.1978</t>
  </si>
  <si>
    <t>AK0599128</t>
  </si>
  <si>
    <t>Երևան, Սարյան 20/1, բն 83</t>
  </si>
  <si>
    <t>Երևանի ավագանու "Բարգավաճ Հայաստան" խմբակցության փորձագետ</t>
  </si>
  <si>
    <t xml:space="preserve">Մամուլյան </t>
  </si>
  <si>
    <t>Մուշեղի</t>
  </si>
  <si>
    <t>03.08.1988</t>
  </si>
  <si>
    <t>AG0465495</t>
  </si>
  <si>
    <t>Տավուշ, գ Բագրատաշեն 3փ, 30շ , բն 2</t>
  </si>
  <si>
    <t>Գործազուրկ</t>
  </si>
  <si>
    <t>Մարոզյան</t>
  </si>
  <si>
    <t>Խաչատուր</t>
  </si>
  <si>
    <t>14.06.1967</t>
  </si>
  <si>
    <t>AG0644496</t>
  </si>
  <si>
    <t>ՀՀ, ք. Երևան, Ռոստովյան 13, բն 55</t>
  </si>
  <si>
    <t>«Իրավաբանների և հոգեբանների միջազգային ասոցիացիա» ՀԿ  նախագահ</t>
  </si>
  <si>
    <t xml:space="preserve">Եփրեմյան </t>
  </si>
  <si>
    <t xml:space="preserve">Մարինե </t>
  </si>
  <si>
    <t>07.06.1990</t>
  </si>
  <si>
    <t>AH0202877</t>
  </si>
  <si>
    <t xml:space="preserve">ք. Երևան, Ավան Առինջ,1/4- 23 </t>
  </si>
  <si>
    <t>ԻՆԳՈ ԱՐՄԵՆԻԱ ԱՓԲԸ,Սպասարկման մասնագետ</t>
  </si>
  <si>
    <t>Բալույանց</t>
  </si>
  <si>
    <t>Էռնեստ</t>
  </si>
  <si>
    <t>03.07.1973</t>
  </si>
  <si>
    <t>000295923</t>
  </si>
  <si>
    <t xml:space="preserve"> ք. Երևան, Շինարարների 28, բն 11</t>
  </si>
  <si>
    <t>Հովտաշատի ԱԱՊԿ ՊՈԱԿ, տնօրեն</t>
  </si>
  <si>
    <t>Լևի</t>
  </si>
  <si>
    <t>10.09.1971</t>
  </si>
  <si>
    <t>AF 0693839</t>
  </si>
  <si>
    <t xml:space="preserve"> ք. Երևան, Մետաղագործների, տ 21</t>
  </si>
  <si>
    <t xml:space="preserve">«Գոյապայքար» ԲՀԿ նախագահ, </t>
  </si>
  <si>
    <t>Ազարյան</t>
  </si>
  <si>
    <t>Վիկտորի</t>
  </si>
  <si>
    <t>28.12.1973</t>
  </si>
  <si>
    <t>004719050</t>
  </si>
  <si>
    <t>ք. Երևան,Դավթաշեն 4 թաղ. 10 շ,34բն</t>
  </si>
  <si>
    <r>
      <rPr>
        <sz val="10"/>
        <rFont val="Calibri"/>
        <family val="2"/>
      </rPr>
      <t>«</t>
    </r>
    <r>
      <rPr>
        <sz val="10"/>
        <rFont val="GHEA Grapalat"/>
        <family val="3"/>
      </rPr>
      <t>Ֆոկուս մեդիա գրուպ</t>
    </r>
    <r>
      <rPr>
        <sz val="10"/>
        <rFont val="Calibri"/>
        <family val="2"/>
      </rPr>
      <t>»</t>
    </r>
    <r>
      <rPr>
        <sz val="10"/>
        <rFont val="GHEA Grapalat"/>
        <family val="3"/>
      </rPr>
      <t xml:space="preserve"> մարկետինգային ընկերություն նախագահ</t>
    </r>
  </si>
  <si>
    <t>Ջուլիետա</t>
  </si>
  <si>
    <t>02.01.1954</t>
  </si>
  <si>
    <t>AM 0363501</t>
  </si>
  <si>
    <t>ք. Երևան,Ավան-առինջ,1 միկրո,1շ,13բն.</t>
  </si>
  <si>
    <t>«Ավանգարդ-Տաթև» ՍՊԸ տնօրեն, «Ավանգարդ» թերթի գլխավոր խմբագիր</t>
  </si>
  <si>
    <t xml:space="preserve">Մկրտչյան </t>
  </si>
  <si>
    <t>Համբարձումի</t>
  </si>
  <si>
    <t>23.12.1948</t>
  </si>
  <si>
    <t>AM 0509533</t>
  </si>
  <si>
    <t xml:space="preserve"> ք. Երևան, Իսակովի 50/5, բն 11</t>
  </si>
  <si>
    <t>չի աշխատում</t>
  </si>
  <si>
    <t>Շուշանյան</t>
  </si>
  <si>
    <t>Արկադիա</t>
  </si>
  <si>
    <t>02.01.1976</t>
  </si>
  <si>
    <t>006841845</t>
  </si>
  <si>
    <t xml:space="preserve"> Նոր Հաճն, Տոռոզյան 16շ, բն 40</t>
  </si>
  <si>
    <t>'Թիվի Սթար Փրոդաքշըն'' համահիմնադիր նախագահ</t>
  </si>
  <si>
    <t>Գալստյան</t>
  </si>
  <si>
    <t>Կամարնիկի</t>
  </si>
  <si>
    <t>30.09.1978</t>
  </si>
  <si>
    <t>000195818</t>
  </si>
  <si>
    <t xml:space="preserve">ք. Երևան, Նոր Նորքի 8, 32շ, 52 բն </t>
  </si>
  <si>
    <r>
      <rPr>
        <sz val="10"/>
        <rFont val="Calibri"/>
        <family val="2"/>
      </rPr>
      <t>«</t>
    </r>
    <r>
      <rPr>
        <sz val="10"/>
        <rFont val="GHEA Grapalat"/>
        <family val="3"/>
      </rPr>
      <t>ԲԻՈ գրուպ</t>
    </r>
    <r>
      <rPr>
        <sz val="10"/>
        <rFont val="Calibri"/>
        <family val="2"/>
      </rPr>
      <t>»</t>
    </r>
    <r>
      <rPr>
        <sz val="10"/>
        <rFont val="GHEA Grapalat"/>
        <family val="3"/>
      </rPr>
      <t xml:space="preserve"> ՍՊԸ  գլխավոր հաշվապահ</t>
    </r>
  </si>
  <si>
    <t>Մուրադյան</t>
  </si>
  <si>
    <t>Լուսյա</t>
  </si>
  <si>
    <t>11.06.1964</t>
  </si>
  <si>
    <t>BA1868563</t>
  </si>
  <si>
    <t>ՀՀ, ք. Երևան, Լուսինյանց 12</t>
  </si>
  <si>
    <t>Հայբուսակ համալսարան, դասախոս</t>
  </si>
  <si>
    <t>Հենզելի</t>
  </si>
  <si>
    <t>25.03.1981</t>
  </si>
  <si>
    <t>AH0315402</t>
  </si>
  <si>
    <t xml:space="preserve"> ք. Երևան,Դավթաշեն 4 թաղ. 30շ, 34բն.</t>
  </si>
  <si>
    <t>Ֆահրադյան</t>
  </si>
  <si>
    <t>02.08.1984</t>
  </si>
  <si>
    <t>003965753</t>
  </si>
  <si>
    <t>Երևան, Ներքին Շենգավիթ 9փ, շ 1/2, բն 25/1</t>
  </si>
  <si>
    <t>Հ. Շահինյանի անվ. մարմնամարզության մարզադպրոցի մարզիչ</t>
  </si>
  <si>
    <t>Գայ</t>
  </si>
  <si>
    <t>04.04.1979</t>
  </si>
  <si>
    <t>AM0363642</t>
  </si>
  <si>
    <t xml:space="preserve"> ք. Վայք, Շահումյան փ, տ 1</t>
  </si>
  <si>
    <t>Կարսլյան</t>
  </si>
  <si>
    <t>Շոթայի</t>
  </si>
  <si>
    <t>12.09.1967</t>
  </si>
  <si>
    <t>AK0368994</t>
  </si>
  <si>
    <t>ք. Երևան, Նար-Դոս 73, բն 62</t>
  </si>
  <si>
    <r>
      <t xml:space="preserve">Հայաստանի Ազգային արխիվ ՊՈԱԿ, առաջին կարգի մասնագետ </t>
    </r>
    <r>
      <rPr>
        <sz val="10"/>
        <rFont val="Calibri"/>
        <family val="2"/>
      </rPr>
      <t/>
    </r>
  </si>
  <si>
    <t>Հակոբի</t>
  </si>
  <si>
    <t>15.04.1991</t>
  </si>
  <si>
    <t>AH0438182</t>
  </si>
  <si>
    <t>Երևան, Վրացական 10/32</t>
  </si>
  <si>
    <t>12.09.1962</t>
  </si>
  <si>
    <t>AM0427342</t>
  </si>
  <si>
    <t>ք. Երևան, Սարյան 36,բն 17</t>
  </si>
  <si>
    <t>ՀՀ ԱԺ  աշխ. Քաղ. ընդունելության և նամակների բաժնի գլխավոր մասնագետ</t>
  </si>
  <si>
    <t>Նելսոն</t>
  </si>
  <si>
    <t>05.12.1970</t>
  </si>
  <si>
    <t>001547850</t>
  </si>
  <si>
    <t xml:space="preserve"> ք. Երևան, Նանեսի 21/1, բն 35</t>
  </si>
  <si>
    <t>«Արտ Լար Ֆինանս» ՍՊԸ,  հարկերի գծով մասնագետ</t>
  </si>
  <si>
    <t>23.10.1955</t>
  </si>
  <si>
    <t>AM0782517</t>
  </si>
  <si>
    <t>գ. Առինջ,Դուրյան թաղ. 13փ.տ. 8</t>
  </si>
  <si>
    <t>ՀՀ ԿԳՆ, նախարարի խորհրդական</t>
  </si>
  <si>
    <t>Մնացականյան</t>
  </si>
  <si>
    <t>Լեոնիդի</t>
  </si>
  <si>
    <t>03.06.1957</t>
  </si>
  <si>
    <t>AM0445392</t>
  </si>
  <si>
    <t>ք. Երևան, Ա. Խաչատրյան 22, բն 20</t>
  </si>
  <si>
    <t>ՀՀ ԱԻՆ աշխատակազմի ՍՊԾ գործակալության ՍՌՆՎ գլխավոր մասնագետ</t>
  </si>
  <si>
    <t>14.03.1982</t>
  </si>
  <si>
    <t>AM0238449</t>
  </si>
  <si>
    <t>Կոտայք, Քասախ, Ա. Մարտիրոսյան 3շ, 30 բն</t>
  </si>
  <si>
    <t>"ՇԵԼԲԻ" ՍՊԸ տնօրեն</t>
  </si>
  <si>
    <t>Վարազդատի</t>
  </si>
  <si>
    <t>04.01.1959</t>
  </si>
  <si>
    <t xml:space="preserve"> ք. Երևան, Նանսենի 21/1, բն 32</t>
  </si>
  <si>
    <r>
      <rPr>
        <sz val="10"/>
        <rFont val="Calibri"/>
        <family val="2"/>
      </rPr>
      <t>«</t>
    </r>
    <r>
      <rPr>
        <sz val="10"/>
        <rFont val="GHEA Grapalat"/>
        <family val="3"/>
      </rPr>
      <t>Շինհայպօ</t>
    </r>
    <r>
      <rPr>
        <sz val="10"/>
        <rFont val="Calibri"/>
        <family val="2"/>
      </rPr>
      <t>»</t>
    </r>
    <r>
      <rPr>
        <sz val="10"/>
        <rFont val="GHEA Grapalat"/>
        <family val="3"/>
      </rPr>
      <t xml:space="preserve"> գլխավոր ինժեներ</t>
    </r>
  </si>
  <si>
    <t>Բասմաջյան</t>
  </si>
  <si>
    <t>Հրաչյա</t>
  </si>
  <si>
    <t>Կոլյաի</t>
  </si>
  <si>
    <t>17.07.1984</t>
  </si>
  <si>
    <t>AK0575072</t>
  </si>
  <si>
    <t>Երևան, Կենտրոն, Կոնդ 51</t>
  </si>
  <si>
    <t>AP0486632</t>
  </si>
  <si>
    <t>Արարատ, Մասիս կայարան 14/2</t>
  </si>
  <si>
    <t>Սահակի</t>
  </si>
  <si>
    <t>19.11.1984</t>
  </si>
  <si>
    <t xml:space="preserve">AH0399856
</t>
  </si>
  <si>
    <t xml:space="preserve">  Կոտայք,   Արգել  9 փ, 2 փկղ. 11 տուն</t>
  </si>
  <si>
    <t>«ՎՏԲ  Հայաստան Բանկ»  ՓԲԸ  վարկային վերլուծաբան</t>
  </si>
  <si>
    <t>Հենրիկ</t>
  </si>
  <si>
    <t>Հմայակի</t>
  </si>
  <si>
    <t>28.09.1989</t>
  </si>
  <si>
    <t>006512362</t>
  </si>
  <si>
    <t xml:space="preserve"> ք. Երևան, Սունդուկյան 15/1, բն 21</t>
  </si>
  <si>
    <t>Հայէկոնոմբանկ ԲԲԸ. Շենգավիթ մասն. կառավարչի տեղակալ</t>
  </si>
  <si>
    <t>անկուս</t>
  </si>
  <si>
    <t>Միքայելյան</t>
  </si>
  <si>
    <t>Տատյանա</t>
  </si>
  <si>
    <t>Գրիգորևնա</t>
  </si>
  <si>
    <t>07.12.1955</t>
  </si>
  <si>
    <t>AN0258937</t>
  </si>
  <si>
    <t>ք. Գյումրի, Մատնիշյան փ, 111 տ.</t>
  </si>
  <si>
    <t>"Ինեկոբանկ" Գյումրու մասնաճյուղի գլխ. Մասնագետ</t>
  </si>
  <si>
    <t>000706903</t>
  </si>
  <si>
    <t>003189586</t>
  </si>
  <si>
    <t>000226969</t>
  </si>
  <si>
    <t>AM0891766</t>
  </si>
  <si>
    <t>"Ծառուկյան" կուսակցությունների դաշինք</t>
  </si>
  <si>
    <t>պատգամավորի թեկնածուների</t>
  </si>
  <si>
    <t>Սարգիսի</t>
  </si>
  <si>
    <t>Բաբաև</t>
  </si>
  <si>
    <t>Գրիգորիի</t>
  </si>
  <si>
    <t>անկուսակցական</t>
  </si>
  <si>
    <t>004883070</t>
  </si>
  <si>
    <t>Երևան, Ա.Բաբաջանյան 15շ. 42 բ.</t>
  </si>
  <si>
    <t>"Ալբեդո գրաֆիկս" ՍՊԸ արտաքին գովազդի մասնագետ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</si>
</sst>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Armenian"/>
    </font>
    <font>
      <sz val="10"/>
      <name val="GHEA Grapalat"/>
      <family val="3"/>
    </font>
    <font>
      <sz val="8"/>
      <name val="Arial Armenian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4" fontId="6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14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7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quotePrefix="1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2"/>
  <sheetViews>
    <sheetView tabSelected="1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5.5703125" customWidth="1"/>
    <col min="6" max="6" width="5.85546875" style="6" customWidth="1"/>
    <col min="7" max="7" width="9.7109375" customWidth="1"/>
    <col min="8" max="8" width="13.5703125" customWidth="1"/>
    <col min="9" max="9" width="24.5703125" customWidth="1"/>
    <col min="10" max="10" width="36.28515625" customWidth="1"/>
  </cols>
  <sheetData>
    <row r="1" spans="1:10" ht="13.5" x14ac:dyDescent="0.25">
      <c r="A1" s="51" t="s">
        <v>20</v>
      </c>
      <c r="B1" s="51"/>
      <c r="C1" s="51"/>
      <c r="D1" s="51"/>
      <c r="E1" s="51"/>
      <c r="F1" s="51"/>
      <c r="G1" s="51"/>
      <c r="H1" s="51"/>
      <c r="I1" s="51"/>
    </row>
    <row r="2" spans="1:10" ht="21.75" customHeight="1" x14ac:dyDescent="0.2">
      <c r="A2" s="48" t="s">
        <v>14</v>
      </c>
      <c r="B2" s="48"/>
      <c r="C2" s="48"/>
      <c r="D2" s="48"/>
      <c r="E2" s="48"/>
      <c r="F2" s="48"/>
      <c r="G2" s="48"/>
      <c r="H2" s="48"/>
      <c r="I2" s="48"/>
    </row>
    <row r="3" spans="1:10" ht="24" customHeight="1" x14ac:dyDescent="0.2">
      <c r="A3" s="49" t="s">
        <v>1147</v>
      </c>
      <c r="B3" s="49"/>
      <c r="C3" s="49"/>
      <c r="D3" s="49"/>
      <c r="E3" s="49"/>
      <c r="F3" s="49"/>
      <c r="G3" s="49"/>
      <c r="H3" s="49"/>
      <c r="I3" s="49"/>
    </row>
    <row r="4" spans="1:10" ht="21.75" customHeight="1" x14ac:dyDescent="0.2">
      <c r="A4" s="50" t="s">
        <v>1148</v>
      </c>
      <c r="B4" s="50"/>
      <c r="C4" s="50"/>
      <c r="D4" s="50"/>
      <c r="E4" s="50"/>
      <c r="F4" s="50"/>
      <c r="G4" s="50"/>
      <c r="H4" s="50"/>
      <c r="I4" s="50"/>
    </row>
    <row r="5" spans="1:10" ht="63.75" x14ac:dyDescent="0.2">
      <c r="A5" s="1" t="s">
        <v>0</v>
      </c>
      <c r="B5" s="1" t="s">
        <v>7</v>
      </c>
      <c r="C5" s="3" t="s">
        <v>8</v>
      </c>
      <c r="D5" s="3" t="s">
        <v>9</v>
      </c>
      <c r="E5" s="3" t="s">
        <v>6</v>
      </c>
      <c r="F5" s="5" t="s">
        <v>1</v>
      </c>
      <c r="G5" s="3" t="s">
        <v>3</v>
      </c>
      <c r="H5" s="3" t="s">
        <v>2</v>
      </c>
      <c r="I5" s="3" t="s">
        <v>4</v>
      </c>
      <c r="J5" s="3" t="s">
        <v>5</v>
      </c>
    </row>
    <row r="6" spans="1:10" ht="13.5" hidden="1" x14ac:dyDescent="0.2">
      <c r="A6" s="8">
        <v>0</v>
      </c>
      <c r="B6" s="9"/>
      <c r="C6" s="4"/>
      <c r="D6" s="4"/>
      <c r="E6" s="10"/>
      <c r="F6" s="4"/>
      <c r="G6" s="8"/>
      <c r="H6" s="4"/>
      <c r="I6" s="11"/>
      <c r="J6" s="12"/>
    </row>
    <row r="7" spans="1:10" ht="33" x14ac:dyDescent="0.2">
      <c r="A7" s="8">
        <v>1</v>
      </c>
      <c r="B7" s="25" t="s">
        <v>38</v>
      </c>
      <c r="C7" s="26" t="s">
        <v>39</v>
      </c>
      <c r="D7" s="26" t="s">
        <v>40</v>
      </c>
      <c r="E7" s="27" t="s">
        <v>41</v>
      </c>
      <c r="F7" s="26" t="s">
        <v>42</v>
      </c>
      <c r="G7" s="28" t="s">
        <v>43</v>
      </c>
      <c r="H7" s="26" t="s">
        <v>44</v>
      </c>
      <c r="I7" s="29" t="s">
        <v>45</v>
      </c>
      <c r="J7" s="26" t="s">
        <v>46</v>
      </c>
    </row>
    <row r="8" spans="1:10" ht="33" x14ac:dyDescent="0.2">
      <c r="A8" s="8">
        <v>2</v>
      </c>
      <c r="B8" s="26" t="s">
        <v>47</v>
      </c>
      <c r="C8" s="26" t="s">
        <v>48</v>
      </c>
      <c r="D8" s="26" t="s">
        <v>49</v>
      </c>
      <c r="E8" s="30" t="s">
        <v>50</v>
      </c>
      <c r="F8" s="26" t="s">
        <v>42</v>
      </c>
      <c r="G8" s="26" t="s">
        <v>43</v>
      </c>
      <c r="H8" s="26" t="s">
        <v>51</v>
      </c>
      <c r="I8" s="26" t="s">
        <v>52</v>
      </c>
      <c r="J8" s="31" t="s">
        <v>53</v>
      </c>
    </row>
    <row r="9" spans="1:10" ht="33" x14ac:dyDescent="0.2">
      <c r="A9" s="8">
        <v>3</v>
      </c>
      <c r="B9" s="25" t="s">
        <v>54</v>
      </c>
      <c r="C9" s="26" t="s">
        <v>55</v>
      </c>
      <c r="D9" s="26" t="s">
        <v>56</v>
      </c>
      <c r="E9" s="27" t="s">
        <v>57</v>
      </c>
      <c r="F9" s="26" t="s">
        <v>58</v>
      </c>
      <c r="G9" s="28" t="s">
        <v>43</v>
      </c>
      <c r="H9" s="26" t="s">
        <v>59</v>
      </c>
      <c r="I9" s="29" t="s">
        <v>60</v>
      </c>
      <c r="J9" s="26" t="s">
        <v>46</v>
      </c>
    </row>
    <row r="10" spans="1:10" ht="27" x14ac:dyDescent="0.2">
      <c r="A10" s="8">
        <v>4</v>
      </c>
      <c r="B10" s="18" t="s">
        <v>61</v>
      </c>
      <c r="C10" s="18" t="s">
        <v>62</v>
      </c>
      <c r="D10" s="18" t="s">
        <v>63</v>
      </c>
      <c r="E10" s="20" t="s">
        <v>64</v>
      </c>
      <c r="F10" s="21" t="s">
        <v>42</v>
      </c>
      <c r="G10" s="18" t="s">
        <v>43</v>
      </c>
      <c r="H10" s="18" t="s">
        <v>65</v>
      </c>
      <c r="I10" s="18" t="s">
        <v>66</v>
      </c>
      <c r="J10" s="18" t="s">
        <v>67</v>
      </c>
    </row>
    <row r="11" spans="1:10" ht="13.5" x14ac:dyDescent="0.2">
      <c r="A11" s="8">
        <v>5</v>
      </c>
      <c r="B11" s="32" t="s">
        <v>68</v>
      </c>
      <c r="C11" s="32" t="s">
        <v>69</v>
      </c>
      <c r="D11" s="32" t="s">
        <v>70</v>
      </c>
      <c r="E11" s="33" t="s">
        <v>71</v>
      </c>
      <c r="F11" s="9" t="s">
        <v>42</v>
      </c>
      <c r="G11" s="32" t="s">
        <v>43</v>
      </c>
      <c r="H11" s="32" t="s">
        <v>72</v>
      </c>
      <c r="I11" s="32" t="s">
        <v>73</v>
      </c>
      <c r="J11" s="32" t="s">
        <v>46</v>
      </c>
    </row>
    <row r="12" spans="1:10" ht="27" x14ac:dyDescent="0.2">
      <c r="A12" s="8">
        <v>6</v>
      </c>
      <c r="B12" s="11" t="s">
        <v>74</v>
      </c>
      <c r="C12" s="11" t="s">
        <v>75</v>
      </c>
      <c r="D12" s="11" t="s">
        <v>76</v>
      </c>
      <c r="E12" s="8" t="s">
        <v>77</v>
      </c>
      <c r="F12" s="8" t="s">
        <v>42</v>
      </c>
      <c r="G12" s="8" t="s">
        <v>78</v>
      </c>
      <c r="H12" s="8" t="s">
        <v>79</v>
      </c>
      <c r="I12" s="8" t="s">
        <v>80</v>
      </c>
      <c r="J12" s="8" t="s">
        <v>81</v>
      </c>
    </row>
    <row r="13" spans="1:10" ht="27" x14ac:dyDescent="0.2">
      <c r="A13" s="8">
        <v>7</v>
      </c>
      <c r="B13" s="18" t="s">
        <v>82</v>
      </c>
      <c r="C13" s="18" t="s">
        <v>83</v>
      </c>
      <c r="D13" s="18" t="s">
        <v>84</v>
      </c>
      <c r="E13" s="20" t="s">
        <v>85</v>
      </c>
      <c r="F13" s="21" t="s">
        <v>42</v>
      </c>
      <c r="G13" s="18" t="s">
        <v>86</v>
      </c>
      <c r="H13" s="18" t="s">
        <v>87</v>
      </c>
      <c r="I13" s="18" t="s">
        <v>88</v>
      </c>
      <c r="J13" s="18" t="s">
        <v>89</v>
      </c>
    </row>
    <row r="14" spans="1:10" ht="27" x14ac:dyDescent="0.2">
      <c r="A14" s="8">
        <v>8</v>
      </c>
      <c r="B14" s="32" t="s">
        <v>90</v>
      </c>
      <c r="C14" s="32" t="s">
        <v>91</v>
      </c>
      <c r="D14" s="32" t="s">
        <v>92</v>
      </c>
      <c r="E14" s="33" t="s">
        <v>93</v>
      </c>
      <c r="F14" s="9" t="s">
        <v>58</v>
      </c>
      <c r="G14" s="32" t="s">
        <v>43</v>
      </c>
      <c r="H14" s="32" t="s">
        <v>94</v>
      </c>
      <c r="I14" s="32" t="s">
        <v>95</v>
      </c>
      <c r="J14" s="32" t="s">
        <v>96</v>
      </c>
    </row>
    <row r="15" spans="1:10" ht="27" x14ac:dyDescent="0.2">
      <c r="A15" s="8">
        <v>9</v>
      </c>
      <c r="B15" s="18" t="s">
        <v>97</v>
      </c>
      <c r="C15" s="18" t="s">
        <v>98</v>
      </c>
      <c r="D15" s="18" t="s">
        <v>99</v>
      </c>
      <c r="E15" s="20" t="s">
        <v>100</v>
      </c>
      <c r="F15" s="21" t="s">
        <v>42</v>
      </c>
      <c r="G15" s="18" t="s">
        <v>101</v>
      </c>
      <c r="H15" s="18" t="s">
        <v>102</v>
      </c>
      <c r="I15" s="18" t="s">
        <v>103</v>
      </c>
      <c r="J15" s="18" t="s">
        <v>104</v>
      </c>
    </row>
    <row r="16" spans="1:10" ht="27" x14ac:dyDescent="0.2">
      <c r="A16" s="8">
        <v>10</v>
      </c>
      <c r="B16" s="18" t="s">
        <v>105</v>
      </c>
      <c r="C16" s="18" t="s">
        <v>106</v>
      </c>
      <c r="D16" s="18" t="s">
        <v>107</v>
      </c>
      <c r="E16" s="20" t="s">
        <v>108</v>
      </c>
      <c r="F16" s="21" t="s">
        <v>42</v>
      </c>
      <c r="G16" s="18" t="s">
        <v>43</v>
      </c>
      <c r="H16" s="18" t="s">
        <v>109</v>
      </c>
      <c r="I16" s="18" t="s">
        <v>110</v>
      </c>
      <c r="J16" s="18" t="s">
        <v>111</v>
      </c>
    </row>
    <row r="17" spans="1:10" ht="40.5" x14ac:dyDescent="0.2">
      <c r="A17" s="8">
        <v>11</v>
      </c>
      <c r="B17" s="18" t="s">
        <v>112</v>
      </c>
      <c r="C17" s="18" t="s">
        <v>113</v>
      </c>
      <c r="D17" s="18" t="s">
        <v>114</v>
      </c>
      <c r="E17" s="20" t="s">
        <v>115</v>
      </c>
      <c r="F17" s="21" t="s">
        <v>42</v>
      </c>
      <c r="G17" s="18" t="s">
        <v>101</v>
      </c>
      <c r="H17" s="18" t="s">
        <v>116</v>
      </c>
      <c r="I17" s="18" t="s">
        <v>117</v>
      </c>
      <c r="J17" s="18" t="s">
        <v>118</v>
      </c>
    </row>
    <row r="18" spans="1:10" ht="27" x14ac:dyDescent="0.2">
      <c r="A18" s="8">
        <v>12</v>
      </c>
      <c r="B18" s="32" t="s">
        <v>119</v>
      </c>
      <c r="C18" s="32" t="s">
        <v>120</v>
      </c>
      <c r="D18" s="32" t="s">
        <v>121</v>
      </c>
      <c r="E18" s="33" t="s">
        <v>122</v>
      </c>
      <c r="F18" s="9" t="s">
        <v>58</v>
      </c>
      <c r="G18" s="8" t="s">
        <v>43</v>
      </c>
      <c r="H18" s="32" t="s">
        <v>123</v>
      </c>
      <c r="I18" s="32" t="s">
        <v>124</v>
      </c>
      <c r="J18" s="32" t="s">
        <v>125</v>
      </c>
    </row>
    <row r="19" spans="1:10" ht="27" x14ac:dyDescent="0.2">
      <c r="A19" s="8">
        <v>13</v>
      </c>
      <c r="B19" s="9" t="s">
        <v>126</v>
      </c>
      <c r="C19" s="12" t="s">
        <v>127</v>
      </c>
      <c r="D19" s="12" t="s">
        <v>128</v>
      </c>
      <c r="E19" s="10" t="s">
        <v>129</v>
      </c>
      <c r="F19" s="12" t="s">
        <v>42</v>
      </c>
      <c r="G19" s="8" t="s">
        <v>43</v>
      </c>
      <c r="H19" s="12" t="s">
        <v>130</v>
      </c>
      <c r="I19" s="11" t="s">
        <v>131</v>
      </c>
      <c r="J19" s="12" t="s">
        <v>132</v>
      </c>
    </row>
    <row r="20" spans="1:10" ht="27" x14ac:dyDescent="0.2">
      <c r="A20" s="8">
        <v>14</v>
      </c>
      <c r="B20" s="18" t="s">
        <v>112</v>
      </c>
      <c r="C20" s="18" t="s">
        <v>133</v>
      </c>
      <c r="D20" s="18" t="s">
        <v>134</v>
      </c>
      <c r="E20" s="20" t="s">
        <v>135</v>
      </c>
      <c r="F20" s="21" t="s">
        <v>42</v>
      </c>
      <c r="G20" s="8" t="s">
        <v>43</v>
      </c>
      <c r="H20" s="18" t="s">
        <v>136</v>
      </c>
      <c r="I20" s="18" t="s">
        <v>137</v>
      </c>
      <c r="J20" s="18" t="s">
        <v>138</v>
      </c>
    </row>
    <row r="21" spans="1:10" ht="27" x14ac:dyDescent="0.2">
      <c r="A21" s="8">
        <v>15</v>
      </c>
      <c r="B21" s="32" t="s">
        <v>139</v>
      </c>
      <c r="C21" s="32" t="s">
        <v>140</v>
      </c>
      <c r="D21" s="32" t="s">
        <v>141</v>
      </c>
      <c r="E21" s="33" t="s">
        <v>142</v>
      </c>
      <c r="F21" s="9" t="s">
        <v>42</v>
      </c>
      <c r="G21" s="32" t="s">
        <v>43</v>
      </c>
      <c r="H21" s="32" t="s">
        <v>143</v>
      </c>
      <c r="I21" s="32" t="s">
        <v>144</v>
      </c>
      <c r="J21" s="34" t="s">
        <v>46</v>
      </c>
    </row>
    <row r="22" spans="1:10" ht="27" x14ac:dyDescent="0.2">
      <c r="A22" s="8">
        <v>16</v>
      </c>
      <c r="B22" s="35" t="s">
        <v>145</v>
      </c>
      <c r="C22" s="35" t="s">
        <v>146</v>
      </c>
      <c r="D22" s="35" t="s">
        <v>147</v>
      </c>
      <c r="E22" s="35" t="s">
        <v>148</v>
      </c>
      <c r="F22" s="6" t="s">
        <v>58</v>
      </c>
      <c r="G22" s="18" t="s">
        <v>101</v>
      </c>
      <c r="H22" s="18" t="s">
        <v>149</v>
      </c>
      <c r="I22" s="18" t="s">
        <v>150</v>
      </c>
      <c r="J22" s="18" t="s">
        <v>89</v>
      </c>
    </row>
    <row r="23" spans="1:10" ht="13.5" x14ac:dyDescent="0.2">
      <c r="A23" s="8">
        <v>17</v>
      </c>
      <c r="B23" s="18" t="s">
        <v>151</v>
      </c>
      <c r="C23" s="18" t="s">
        <v>62</v>
      </c>
      <c r="D23" s="18" t="s">
        <v>40</v>
      </c>
      <c r="E23" s="20" t="s">
        <v>152</v>
      </c>
      <c r="F23" s="21" t="s">
        <v>42</v>
      </c>
      <c r="G23" s="18" t="s">
        <v>101</v>
      </c>
      <c r="H23" s="18" t="s">
        <v>153</v>
      </c>
      <c r="I23" s="18" t="s">
        <v>154</v>
      </c>
      <c r="J23" s="18" t="s">
        <v>81</v>
      </c>
    </row>
    <row r="24" spans="1:10" ht="13.5" x14ac:dyDescent="0.2">
      <c r="A24" s="8">
        <v>18</v>
      </c>
      <c r="B24" s="18" t="s">
        <v>112</v>
      </c>
      <c r="C24" s="18" t="s">
        <v>155</v>
      </c>
      <c r="D24" s="18" t="s">
        <v>156</v>
      </c>
      <c r="E24" s="20" t="s">
        <v>157</v>
      </c>
      <c r="F24" s="21" t="s">
        <v>42</v>
      </c>
      <c r="G24" s="18" t="s">
        <v>43</v>
      </c>
      <c r="H24" s="18" t="s">
        <v>158</v>
      </c>
      <c r="I24" s="18" t="s">
        <v>159</v>
      </c>
      <c r="J24" s="18" t="s">
        <v>89</v>
      </c>
    </row>
    <row r="25" spans="1:10" ht="27" x14ac:dyDescent="0.2">
      <c r="A25" s="8">
        <v>19</v>
      </c>
      <c r="B25" s="18" t="s">
        <v>160</v>
      </c>
      <c r="C25" s="18" t="s">
        <v>161</v>
      </c>
      <c r="D25" s="18" t="s">
        <v>162</v>
      </c>
      <c r="E25" s="20" t="s">
        <v>163</v>
      </c>
      <c r="F25" s="21" t="s">
        <v>42</v>
      </c>
      <c r="G25" s="18" t="s">
        <v>43</v>
      </c>
      <c r="H25" s="18" t="s">
        <v>164</v>
      </c>
      <c r="I25" s="18" t="s">
        <v>165</v>
      </c>
      <c r="J25" s="18" t="s">
        <v>166</v>
      </c>
    </row>
    <row r="26" spans="1:10" ht="27" x14ac:dyDescent="0.2">
      <c r="A26" s="8">
        <v>20</v>
      </c>
      <c r="B26" s="32" t="s">
        <v>167</v>
      </c>
      <c r="C26" s="32" t="s">
        <v>168</v>
      </c>
      <c r="D26" s="32" t="s">
        <v>169</v>
      </c>
      <c r="E26" s="33" t="s">
        <v>170</v>
      </c>
      <c r="F26" s="9" t="s">
        <v>58</v>
      </c>
      <c r="G26" s="32" t="s">
        <v>43</v>
      </c>
      <c r="H26" s="32" t="s">
        <v>171</v>
      </c>
      <c r="I26" s="32" t="s">
        <v>172</v>
      </c>
      <c r="J26" s="32" t="s">
        <v>173</v>
      </c>
    </row>
    <row r="27" spans="1:10" ht="27" x14ac:dyDescent="0.2">
      <c r="A27" s="8">
        <v>21</v>
      </c>
      <c r="B27" s="18" t="s">
        <v>174</v>
      </c>
      <c r="C27" s="18" t="s">
        <v>175</v>
      </c>
      <c r="D27" s="18" t="s">
        <v>147</v>
      </c>
      <c r="E27" s="20" t="s">
        <v>176</v>
      </c>
      <c r="F27" s="21" t="s">
        <v>42</v>
      </c>
      <c r="G27" s="18" t="s">
        <v>43</v>
      </c>
      <c r="H27" s="18" t="s">
        <v>177</v>
      </c>
      <c r="I27" s="18" t="s">
        <v>178</v>
      </c>
      <c r="J27" s="18" t="s">
        <v>89</v>
      </c>
    </row>
    <row r="28" spans="1:10" ht="13.5" x14ac:dyDescent="0.2">
      <c r="A28" s="8">
        <v>22</v>
      </c>
      <c r="B28" s="18" t="s">
        <v>145</v>
      </c>
      <c r="C28" s="18" t="s">
        <v>179</v>
      </c>
      <c r="D28" s="18" t="s">
        <v>180</v>
      </c>
      <c r="E28" s="20" t="s">
        <v>181</v>
      </c>
      <c r="F28" s="21" t="s">
        <v>42</v>
      </c>
      <c r="G28" s="18" t="s">
        <v>43</v>
      </c>
      <c r="H28" s="18" t="s">
        <v>182</v>
      </c>
      <c r="I28" s="18" t="s">
        <v>183</v>
      </c>
      <c r="J28" s="18" t="s">
        <v>184</v>
      </c>
    </row>
    <row r="29" spans="1:10" ht="13.5" x14ac:dyDescent="0.2">
      <c r="A29" s="8">
        <v>23</v>
      </c>
      <c r="B29" s="18" t="s">
        <v>185</v>
      </c>
      <c r="C29" s="18" t="s">
        <v>186</v>
      </c>
      <c r="D29" s="18" t="s">
        <v>187</v>
      </c>
      <c r="E29" s="20" t="s">
        <v>188</v>
      </c>
      <c r="F29" s="21" t="s">
        <v>42</v>
      </c>
      <c r="G29" s="18" t="s">
        <v>43</v>
      </c>
      <c r="H29" s="18" t="s">
        <v>189</v>
      </c>
      <c r="I29" s="18" t="s">
        <v>190</v>
      </c>
      <c r="J29" s="18" t="s">
        <v>191</v>
      </c>
    </row>
    <row r="30" spans="1:10" ht="27" x14ac:dyDescent="0.2">
      <c r="A30" s="8">
        <v>24</v>
      </c>
      <c r="B30" s="32" t="s">
        <v>192</v>
      </c>
      <c r="C30" s="32" t="s">
        <v>193</v>
      </c>
      <c r="D30" s="32" t="s">
        <v>194</v>
      </c>
      <c r="E30" s="33" t="s">
        <v>195</v>
      </c>
      <c r="F30" s="9" t="s">
        <v>58</v>
      </c>
      <c r="G30" s="32" t="s">
        <v>43</v>
      </c>
      <c r="H30" s="32" t="s">
        <v>196</v>
      </c>
      <c r="I30" s="32" t="s">
        <v>197</v>
      </c>
      <c r="J30" s="32" t="s">
        <v>198</v>
      </c>
    </row>
    <row r="31" spans="1:10" ht="27" x14ac:dyDescent="0.2">
      <c r="A31" s="8">
        <v>25</v>
      </c>
      <c r="B31" s="18" t="s">
        <v>199</v>
      </c>
      <c r="C31" s="18" t="s">
        <v>200</v>
      </c>
      <c r="D31" s="18" t="s">
        <v>201</v>
      </c>
      <c r="E31" s="20" t="s">
        <v>202</v>
      </c>
      <c r="F31" s="21" t="s">
        <v>42</v>
      </c>
      <c r="G31" s="18" t="s">
        <v>43</v>
      </c>
      <c r="H31" s="18" t="s">
        <v>203</v>
      </c>
      <c r="I31" s="18" t="s">
        <v>204</v>
      </c>
      <c r="J31" s="12" t="s">
        <v>46</v>
      </c>
    </row>
    <row r="32" spans="1:10" ht="27" x14ac:dyDescent="0.2">
      <c r="A32" s="8">
        <v>26</v>
      </c>
      <c r="B32" s="18" t="s">
        <v>205</v>
      </c>
      <c r="C32" s="18" t="s">
        <v>200</v>
      </c>
      <c r="D32" s="18" t="s">
        <v>194</v>
      </c>
      <c r="E32" s="20" t="s">
        <v>206</v>
      </c>
      <c r="F32" s="21" t="s">
        <v>42</v>
      </c>
      <c r="G32" s="18" t="s">
        <v>43</v>
      </c>
      <c r="H32" s="18" t="s">
        <v>207</v>
      </c>
      <c r="I32" s="18" t="s">
        <v>208</v>
      </c>
      <c r="J32" s="18" t="s">
        <v>81</v>
      </c>
    </row>
    <row r="33" spans="1:10" ht="27" x14ac:dyDescent="0.2">
      <c r="A33" s="8">
        <v>27</v>
      </c>
      <c r="B33" s="18" t="s">
        <v>209</v>
      </c>
      <c r="C33" s="18" t="s">
        <v>210</v>
      </c>
      <c r="D33" s="18" t="s">
        <v>211</v>
      </c>
      <c r="E33" s="20" t="s">
        <v>212</v>
      </c>
      <c r="F33" s="21" t="s">
        <v>42</v>
      </c>
      <c r="G33" s="18" t="s">
        <v>43</v>
      </c>
      <c r="H33" s="18" t="s">
        <v>213</v>
      </c>
      <c r="I33" s="18" t="s">
        <v>214</v>
      </c>
      <c r="J33" s="18" t="s">
        <v>46</v>
      </c>
    </row>
    <row r="34" spans="1:10" ht="27" x14ac:dyDescent="0.2">
      <c r="A34" s="8">
        <v>28</v>
      </c>
      <c r="B34" s="18" t="s">
        <v>215</v>
      </c>
      <c r="C34" s="18" t="s">
        <v>216</v>
      </c>
      <c r="D34" s="18" t="s">
        <v>217</v>
      </c>
      <c r="E34" s="20" t="s">
        <v>218</v>
      </c>
      <c r="F34" s="21" t="s">
        <v>58</v>
      </c>
      <c r="G34" s="18" t="s">
        <v>43</v>
      </c>
      <c r="H34" s="18" t="s">
        <v>219</v>
      </c>
      <c r="I34" s="18" t="s">
        <v>220</v>
      </c>
      <c r="J34" s="18" t="s">
        <v>221</v>
      </c>
    </row>
    <row r="35" spans="1:10" ht="27" x14ac:dyDescent="0.2">
      <c r="A35" s="8">
        <v>29</v>
      </c>
      <c r="B35" s="35" t="s">
        <v>222</v>
      </c>
      <c r="C35" s="35" t="s">
        <v>223</v>
      </c>
      <c r="D35" s="35" t="s">
        <v>224</v>
      </c>
      <c r="E35" s="36" t="s">
        <v>225</v>
      </c>
      <c r="F35" s="6" t="s">
        <v>42</v>
      </c>
      <c r="G35" s="35" t="s">
        <v>43</v>
      </c>
      <c r="H35" s="18" t="s">
        <v>226</v>
      </c>
      <c r="I35" s="18" t="s">
        <v>227</v>
      </c>
      <c r="J35" s="18" t="s">
        <v>89</v>
      </c>
    </row>
    <row r="36" spans="1:10" ht="27" x14ac:dyDescent="0.2">
      <c r="A36" s="8">
        <v>30</v>
      </c>
      <c r="B36" s="18" t="s">
        <v>228</v>
      </c>
      <c r="C36" s="18" t="s">
        <v>229</v>
      </c>
      <c r="D36" s="18" t="s">
        <v>230</v>
      </c>
      <c r="E36" s="20" t="s">
        <v>231</v>
      </c>
      <c r="F36" s="21" t="s">
        <v>42</v>
      </c>
      <c r="G36" s="18" t="s">
        <v>232</v>
      </c>
      <c r="H36" s="18" t="s">
        <v>233</v>
      </c>
      <c r="I36" s="18" t="s">
        <v>234</v>
      </c>
      <c r="J36" s="18" t="s">
        <v>235</v>
      </c>
    </row>
    <row r="37" spans="1:10" ht="27" x14ac:dyDescent="0.2">
      <c r="A37" s="8">
        <v>31</v>
      </c>
      <c r="B37" s="18" t="s">
        <v>236</v>
      </c>
      <c r="C37" s="18" t="s">
        <v>83</v>
      </c>
      <c r="D37" s="18" t="s">
        <v>237</v>
      </c>
      <c r="E37" s="20" t="s">
        <v>238</v>
      </c>
      <c r="F37" s="21" t="s">
        <v>42</v>
      </c>
      <c r="G37" s="18" t="s">
        <v>43</v>
      </c>
      <c r="H37" s="18" t="s">
        <v>239</v>
      </c>
      <c r="I37" s="18" t="s">
        <v>240</v>
      </c>
      <c r="J37" s="18" t="s">
        <v>89</v>
      </c>
    </row>
    <row r="38" spans="1:10" ht="27" x14ac:dyDescent="0.2">
      <c r="A38" s="8">
        <v>32</v>
      </c>
      <c r="B38" s="18" t="s">
        <v>241</v>
      </c>
      <c r="C38" s="18" t="s">
        <v>242</v>
      </c>
      <c r="D38" s="18" t="s">
        <v>243</v>
      </c>
      <c r="E38" s="20" t="s">
        <v>244</v>
      </c>
      <c r="F38" s="21" t="s">
        <v>58</v>
      </c>
      <c r="G38" s="18" t="s">
        <v>43</v>
      </c>
      <c r="H38" s="18" t="s">
        <v>245</v>
      </c>
      <c r="I38" s="18" t="s">
        <v>246</v>
      </c>
      <c r="J38" s="18" t="s">
        <v>247</v>
      </c>
    </row>
    <row r="39" spans="1:10" ht="13.5" x14ac:dyDescent="0.2">
      <c r="A39" s="8">
        <v>33</v>
      </c>
      <c r="B39" s="9" t="s">
        <v>248</v>
      </c>
      <c r="C39" s="4" t="s">
        <v>249</v>
      </c>
      <c r="D39" s="4" t="s">
        <v>250</v>
      </c>
      <c r="E39" s="10" t="s">
        <v>251</v>
      </c>
      <c r="F39" s="4" t="s">
        <v>42</v>
      </c>
      <c r="G39" s="8" t="s">
        <v>43</v>
      </c>
      <c r="H39" s="4" t="s">
        <v>252</v>
      </c>
      <c r="I39" s="11" t="s">
        <v>253</v>
      </c>
      <c r="J39" s="12" t="s">
        <v>46</v>
      </c>
    </row>
    <row r="40" spans="1:10" ht="27" x14ac:dyDescent="0.2">
      <c r="A40" s="8">
        <v>34</v>
      </c>
      <c r="B40" s="37" t="s">
        <v>254</v>
      </c>
      <c r="C40" s="38" t="s">
        <v>255</v>
      </c>
      <c r="D40" s="38" t="s">
        <v>256</v>
      </c>
      <c r="E40" s="39" t="s">
        <v>257</v>
      </c>
      <c r="F40" s="21" t="s">
        <v>42</v>
      </c>
      <c r="G40" s="38" t="s">
        <v>43</v>
      </c>
      <c r="H40" s="38" t="s">
        <v>258</v>
      </c>
      <c r="I40" s="40" t="s">
        <v>259</v>
      </c>
      <c r="J40" s="18" t="s">
        <v>89</v>
      </c>
    </row>
    <row r="41" spans="1:10" ht="27" x14ac:dyDescent="0.2">
      <c r="A41" s="8">
        <v>35</v>
      </c>
      <c r="B41" s="18" t="s">
        <v>260</v>
      </c>
      <c r="C41" s="18" t="s">
        <v>261</v>
      </c>
      <c r="D41" s="18" t="s">
        <v>262</v>
      </c>
      <c r="E41" s="20" t="s">
        <v>263</v>
      </c>
      <c r="F41" s="21" t="s">
        <v>42</v>
      </c>
      <c r="G41" s="18" t="s">
        <v>101</v>
      </c>
      <c r="H41" s="18" t="s">
        <v>264</v>
      </c>
      <c r="I41" s="18" t="s">
        <v>265</v>
      </c>
      <c r="J41" s="18" t="s">
        <v>266</v>
      </c>
    </row>
    <row r="42" spans="1:10" ht="27" x14ac:dyDescent="0.2">
      <c r="A42" s="8">
        <v>36</v>
      </c>
      <c r="B42" s="18" t="s">
        <v>267</v>
      </c>
      <c r="C42" s="18" t="s">
        <v>268</v>
      </c>
      <c r="D42" s="18" t="s">
        <v>269</v>
      </c>
      <c r="E42" s="20" t="s">
        <v>270</v>
      </c>
      <c r="F42" s="21" t="s">
        <v>58</v>
      </c>
      <c r="G42" s="18" t="s">
        <v>43</v>
      </c>
      <c r="H42" s="18" t="s">
        <v>271</v>
      </c>
      <c r="I42" s="18" t="s">
        <v>272</v>
      </c>
      <c r="J42" s="18" t="s">
        <v>273</v>
      </c>
    </row>
    <row r="43" spans="1:10" ht="27" x14ac:dyDescent="0.2">
      <c r="A43" s="8">
        <v>37</v>
      </c>
      <c r="B43" s="18" t="s">
        <v>274</v>
      </c>
      <c r="C43" s="18" t="s">
        <v>275</v>
      </c>
      <c r="D43" s="18" t="s">
        <v>276</v>
      </c>
      <c r="E43" s="20" t="s">
        <v>277</v>
      </c>
      <c r="F43" s="21" t="s">
        <v>42</v>
      </c>
      <c r="G43" s="18" t="s">
        <v>43</v>
      </c>
      <c r="H43" s="18" t="s">
        <v>278</v>
      </c>
      <c r="I43" s="18" t="s">
        <v>279</v>
      </c>
      <c r="J43" s="18" t="s">
        <v>89</v>
      </c>
    </row>
    <row r="44" spans="1:10" ht="27" x14ac:dyDescent="0.2">
      <c r="A44" s="8">
        <v>38</v>
      </c>
      <c r="B44" s="18" t="s">
        <v>280</v>
      </c>
      <c r="C44" s="18" t="s">
        <v>281</v>
      </c>
      <c r="D44" s="18" t="s">
        <v>282</v>
      </c>
      <c r="E44" s="20" t="s">
        <v>283</v>
      </c>
      <c r="F44" s="21" t="s">
        <v>42</v>
      </c>
      <c r="G44" s="18" t="s">
        <v>101</v>
      </c>
      <c r="H44" s="18" t="s">
        <v>284</v>
      </c>
      <c r="I44" s="18" t="s">
        <v>285</v>
      </c>
      <c r="J44" s="18" t="s">
        <v>81</v>
      </c>
    </row>
    <row r="45" spans="1:10" ht="27" x14ac:dyDescent="0.2">
      <c r="A45" s="8">
        <v>39</v>
      </c>
      <c r="B45" s="37" t="s">
        <v>286</v>
      </c>
      <c r="C45" s="38" t="s">
        <v>287</v>
      </c>
      <c r="D45" s="38" t="s">
        <v>288</v>
      </c>
      <c r="E45" s="39" t="s">
        <v>289</v>
      </c>
      <c r="F45" s="21" t="s">
        <v>42</v>
      </c>
      <c r="G45" s="38" t="s">
        <v>43</v>
      </c>
      <c r="H45" s="18" t="s">
        <v>290</v>
      </c>
      <c r="I45" s="40" t="s">
        <v>291</v>
      </c>
      <c r="J45" s="18" t="s">
        <v>81</v>
      </c>
    </row>
    <row r="46" spans="1:10" ht="27" x14ac:dyDescent="0.2">
      <c r="A46" s="8">
        <v>40</v>
      </c>
      <c r="B46" s="18" t="s">
        <v>292</v>
      </c>
      <c r="C46" s="18" t="s">
        <v>293</v>
      </c>
      <c r="D46" s="18" t="s">
        <v>294</v>
      </c>
      <c r="E46" s="20" t="s">
        <v>295</v>
      </c>
      <c r="F46" s="21" t="s">
        <v>58</v>
      </c>
      <c r="G46" s="38" t="s">
        <v>43</v>
      </c>
      <c r="H46" s="18" t="s">
        <v>296</v>
      </c>
      <c r="I46" s="18" t="s">
        <v>297</v>
      </c>
      <c r="J46" s="18" t="s">
        <v>298</v>
      </c>
    </row>
    <row r="47" spans="1:10" ht="27" x14ac:dyDescent="0.2">
      <c r="A47" s="8">
        <v>41</v>
      </c>
      <c r="B47" s="18" t="s">
        <v>299</v>
      </c>
      <c r="C47" s="18" t="s">
        <v>300</v>
      </c>
      <c r="D47" s="18" t="s">
        <v>141</v>
      </c>
      <c r="E47" s="20" t="s">
        <v>301</v>
      </c>
      <c r="F47" s="21" t="s">
        <v>42</v>
      </c>
      <c r="G47" s="18" t="s">
        <v>101</v>
      </c>
      <c r="H47" s="18" t="s">
        <v>302</v>
      </c>
      <c r="I47" s="18" t="s">
        <v>303</v>
      </c>
      <c r="J47" s="18" t="s">
        <v>304</v>
      </c>
    </row>
    <row r="48" spans="1:10" ht="13.5" x14ac:dyDescent="0.2">
      <c r="A48" s="8">
        <v>42</v>
      </c>
      <c r="B48" s="18" t="s">
        <v>305</v>
      </c>
      <c r="C48" s="18" t="s">
        <v>306</v>
      </c>
      <c r="D48" s="18" t="s">
        <v>307</v>
      </c>
      <c r="E48" s="20" t="s">
        <v>308</v>
      </c>
      <c r="F48" s="21" t="s">
        <v>42</v>
      </c>
      <c r="G48" s="18" t="s">
        <v>43</v>
      </c>
      <c r="H48" s="18" t="s">
        <v>309</v>
      </c>
      <c r="I48" s="18" t="s">
        <v>310</v>
      </c>
      <c r="J48" s="18" t="s">
        <v>311</v>
      </c>
    </row>
    <row r="49" spans="1:10" ht="40.5" x14ac:dyDescent="0.2">
      <c r="A49" s="8">
        <v>43</v>
      </c>
      <c r="B49" s="18" t="s">
        <v>312</v>
      </c>
      <c r="C49" s="18" t="s">
        <v>113</v>
      </c>
      <c r="D49" s="18" t="s">
        <v>313</v>
      </c>
      <c r="E49" s="20" t="s">
        <v>314</v>
      </c>
      <c r="F49" s="21" t="s">
        <v>42</v>
      </c>
      <c r="G49" s="18" t="s">
        <v>43</v>
      </c>
      <c r="H49" s="18" t="s">
        <v>315</v>
      </c>
      <c r="I49" s="18" t="s">
        <v>316</v>
      </c>
      <c r="J49" s="18" t="s">
        <v>317</v>
      </c>
    </row>
    <row r="50" spans="1:10" ht="27" x14ac:dyDescent="0.2">
      <c r="A50" s="8">
        <v>44</v>
      </c>
      <c r="B50" s="18" t="s">
        <v>318</v>
      </c>
      <c r="C50" s="18" t="s">
        <v>319</v>
      </c>
      <c r="D50" s="18" t="s">
        <v>320</v>
      </c>
      <c r="E50" s="20" t="s">
        <v>321</v>
      </c>
      <c r="F50" s="21" t="s">
        <v>58</v>
      </c>
      <c r="G50" s="18" t="s">
        <v>43</v>
      </c>
      <c r="H50" s="18" t="s">
        <v>322</v>
      </c>
      <c r="I50" s="18" t="s">
        <v>323</v>
      </c>
      <c r="J50" s="18" t="s">
        <v>324</v>
      </c>
    </row>
    <row r="51" spans="1:10" ht="27" x14ac:dyDescent="0.2">
      <c r="A51" s="8">
        <v>45</v>
      </c>
      <c r="B51" s="18" t="s">
        <v>325</v>
      </c>
      <c r="C51" s="18" t="s">
        <v>326</v>
      </c>
      <c r="D51" s="18" t="s">
        <v>327</v>
      </c>
      <c r="E51" s="20" t="s">
        <v>328</v>
      </c>
      <c r="F51" s="21" t="s">
        <v>42</v>
      </c>
      <c r="G51" s="18" t="s">
        <v>101</v>
      </c>
      <c r="H51" s="18" t="s">
        <v>329</v>
      </c>
      <c r="I51" s="18" t="s">
        <v>330</v>
      </c>
      <c r="J51" s="18" t="s">
        <v>331</v>
      </c>
    </row>
    <row r="52" spans="1:10" ht="27" x14ac:dyDescent="0.2">
      <c r="A52" s="8">
        <v>46</v>
      </c>
      <c r="B52" s="18" t="s">
        <v>332</v>
      </c>
      <c r="C52" s="18" t="s">
        <v>333</v>
      </c>
      <c r="D52" s="18" t="s">
        <v>334</v>
      </c>
      <c r="E52" s="20" t="s">
        <v>335</v>
      </c>
      <c r="F52" s="21" t="s">
        <v>42</v>
      </c>
      <c r="G52" s="18" t="s">
        <v>43</v>
      </c>
      <c r="H52" s="18" t="s">
        <v>336</v>
      </c>
      <c r="I52" s="18" t="s">
        <v>337</v>
      </c>
      <c r="J52" s="18" t="s">
        <v>338</v>
      </c>
    </row>
    <row r="53" spans="1:10" ht="27" x14ac:dyDescent="0.2">
      <c r="A53" s="8">
        <v>47</v>
      </c>
      <c r="B53" s="18" t="s">
        <v>274</v>
      </c>
      <c r="C53" s="18" t="s">
        <v>339</v>
      </c>
      <c r="D53" s="18" t="s">
        <v>340</v>
      </c>
      <c r="E53" s="20" t="s">
        <v>341</v>
      </c>
      <c r="F53" s="12" t="s">
        <v>42</v>
      </c>
      <c r="G53" s="18" t="s">
        <v>342</v>
      </c>
      <c r="H53" s="18" t="s">
        <v>343</v>
      </c>
      <c r="I53" s="18" t="s">
        <v>344</v>
      </c>
      <c r="J53" s="18" t="s">
        <v>81</v>
      </c>
    </row>
    <row r="54" spans="1:10" ht="27" x14ac:dyDescent="0.2">
      <c r="A54" s="8">
        <v>48</v>
      </c>
      <c r="B54" s="32" t="s">
        <v>345</v>
      </c>
      <c r="C54" s="32" t="s">
        <v>346</v>
      </c>
      <c r="D54" s="32" t="s">
        <v>347</v>
      </c>
      <c r="E54" s="33" t="s">
        <v>348</v>
      </c>
      <c r="F54" s="9" t="s">
        <v>58</v>
      </c>
      <c r="G54" s="32" t="s">
        <v>43</v>
      </c>
      <c r="H54" s="32" t="s">
        <v>349</v>
      </c>
      <c r="I54" s="12" t="s">
        <v>350</v>
      </c>
      <c r="J54" s="41" t="s">
        <v>351</v>
      </c>
    </row>
    <row r="55" spans="1:10" ht="27" x14ac:dyDescent="0.2">
      <c r="A55" s="8">
        <v>49</v>
      </c>
      <c r="B55" s="18" t="s">
        <v>352</v>
      </c>
      <c r="C55" s="18" t="s">
        <v>353</v>
      </c>
      <c r="D55" s="18" t="s">
        <v>180</v>
      </c>
      <c r="E55" s="20" t="s">
        <v>354</v>
      </c>
      <c r="F55" s="21" t="s">
        <v>42</v>
      </c>
      <c r="G55" s="18" t="s">
        <v>43</v>
      </c>
      <c r="H55" s="18" t="s">
        <v>355</v>
      </c>
      <c r="I55" s="18" t="s">
        <v>356</v>
      </c>
      <c r="J55" s="18" t="s">
        <v>357</v>
      </c>
    </row>
    <row r="56" spans="1:10" ht="27" x14ac:dyDescent="0.2">
      <c r="A56" s="8">
        <v>50</v>
      </c>
      <c r="B56" s="9" t="s">
        <v>358</v>
      </c>
      <c r="C56" s="4" t="s">
        <v>155</v>
      </c>
      <c r="D56" s="4" t="s">
        <v>359</v>
      </c>
      <c r="E56" s="10" t="s">
        <v>360</v>
      </c>
      <c r="F56" s="4" t="s">
        <v>42</v>
      </c>
      <c r="G56" s="8" t="s">
        <v>43</v>
      </c>
      <c r="H56" s="4" t="s">
        <v>361</v>
      </c>
      <c r="I56" s="11" t="s">
        <v>362</v>
      </c>
      <c r="J56" s="41" t="s">
        <v>363</v>
      </c>
    </row>
    <row r="57" spans="1:10" ht="27" x14ac:dyDescent="0.2">
      <c r="A57" s="8">
        <v>51</v>
      </c>
      <c r="B57" s="18" t="s">
        <v>364</v>
      </c>
      <c r="C57" s="18" t="s">
        <v>365</v>
      </c>
      <c r="D57" s="18" t="s">
        <v>366</v>
      </c>
      <c r="E57" s="20" t="s">
        <v>367</v>
      </c>
      <c r="F57" s="21" t="s">
        <v>42</v>
      </c>
      <c r="G57" s="18" t="s">
        <v>43</v>
      </c>
      <c r="H57" s="18" t="s">
        <v>368</v>
      </c>
      <c r="I57" s="18" t="s">
        <v>369</v>
      </c>
      <c r="J57" s="18" t="s">
        <v>370</v>
      </c>
    </row>
    <row r="58" spans="1:10" ht="40.5" x14ac:dyDescent="0.2">
      <c r="A58" s="8">
        <v>52</v>
      </c>
      <c r="B58" s="18" t="s">
        <v>199</v>
      </c>
      <c r="C58" s="18" t="s">
        <v>371</v>
      </c>
      <c r="D58" s="18" t="s">
        <v>372</v>
      </c>
      <c r="E58" s="20" t="s">
        <v>373</v>
      </c>
      <c r="F58" s="21" t="s">
        <v>58</v>
      </c>
      <c r="G58" s="18" t="s">
        <v>101</v>
      </c>
      <c r="H58" s="18" t="s">
        <v>374</v>
      </c>
      <c r="I58" s="18" t="s">
        <v>375</v>
      </c>
      <c r="J58" s="18" t="s">
        <v>376</v>
      </c>
    </row>
    <row r="59" spans="1:10" ht="27" x14ac:dyDescent="0.2">
      <c r="A59" s="8">
        <v>53</v>
      </c>
      <c r="B59" s="18" t="s">
        <v>377</v>
      </c>
      <c r="C59" s="18" t="s">
        <v>378</v>
      </c>
      <c r="D59" s="18" t="s">
        <v>307</v>
      </c>
      <c r="E59" s="20" t="s">
        <v>379</v>
      </c>
      <c r="F59" s="21" t="s">
        <v>42</v>
      </c>
      <c r="G59" s="18" t="s">
        <v>101</v>
      </c>
      <c r="H59" s="18" t="s">
        <v>380</v>
      </c>
      <c r="I59" s="18" t="s">
        <v>381</v>
      </c>
      <c r="J59" s="18" t="s">
        <v>382</v>
      </c>
    </row>
    <row r="60" spans="1:10" ht="27" x14ac:dyDescent="0.2">
      <c r="A60" s="8">
        <v>54</v>
      </c>
      <c r="B60" s="18" t="s">
        <v>383</v>
      </c>
      <c r="C60" s="18" t="s">
        <v>384</v>
      </c>
      <c r="D60" s="18" t="s">
        <v>385</v>
      </c>
      <c r="E60" s="20" t="s">
        <v>386</v>
      </c>
      <c r="F60" s="21" t="s">
        <v>42</v>
      </c>
      <c r="G60" s="18" t="s">
        <v>101</v>
      </c>
      <c r="H60" s="18" t="s">
        <v>387</v>
      </c>
      <c r="I60" s="18" t="s">
        <v>388</v>
      </c>
      <c r="J60" s="4" t="s">
        <v>389</v>
      </c>
    </row>
    <row r="61" spans="1:10" ht="27" x14ac:dyDescent="0.2">
      <c r="A61" s="8">
        <v>55</v>
      </c>
      <c r="B61" s="18" t="s">
        <v>390</v>
      </c>
      <c r="C61" s="18" t="s">
        <v>391</v>
      </c>
      <c r="D61" s="18" t="s">
        <v>392</v>
      </c>
      <c r="E61" s="20" t="s">
        <v>393</v>
      </c>
      <c r="F61" s="21" t="s">
        <v>42</v>
      </c>
      <c r="G61" s="18" t="s">
        <v>43</v>
      </c>
      <c r="H61" s="18" t="s">
        <v>394</v>
      </c>
      <c r="I61" s="18" t="s">
        <v>395</v>
      </c>
      <c r="J61" s="18" t="s">
        <v>81</v>
      </c>
    </row>
    <row r="62" spans="1:10" ht="40.5" x14ac:dyDescent="0.2">
      <c r="A62" s="8">
        <v>56</v>
      </c>
      <c r="B62" s="18" t="s">
        <v>396</v>
      </c>
      <c r="C62" s="18" t="s">
        <v>397</v>
      </c>
      <c r="D62" s="18" t="s">
        <v>398</v>
      </c>
      <c r="E62" s="20" t="s">
        <v>399</v>
      </c>
      <c r="F62" s="21" t="s">
        <v>58</v>
      </c>
      <c r="G62" s="18" t="s">
        <v>43</v>
      </c>
      <c r="H62" s="18" t="s">
        <v>400</v>
      </c>
      <c r="I62" s="18" t="s">
        <v>401</v>
      </c>
      <c r="J62" s="35" t="s">
        <v>402</v>
      </c>
    </row>
    <row r="63" spans="1:10" ht="13.5" x14ac:dyDescent="0.2">
      <c r="A63" s="8">
        <v>57</v>
      </c>
      <c r="B63" s="18" t="s">
        <v>403</v>
      </c>
      <c r="C63" s="18" t="s">
        <v>404</v>
      </c>
      <c r="D63" s="18" t="s">
        <v>405</v>
      </c>
      <c r="E63" s="20" t="s">
        <v>406</v>
      </c>
      <c r="F63" s="21" t="s">
        <v>42</v>
      </c>
      <c r="G63" s="18" t="s">
        <v>43</v>
      </c>
      <c r="H63" s="18" t="s">
        <v>407</v>
      </c>
      <c r="I63" s="18" t="s">
        <v>408</v>
      </c>
      <c r="J63" s="18" t="s">
        <v>409</v>
      </c>
    </row>
    <row r="64" spans="1:10" ht="27" x14ac:dyDescent="0.2">
      <c r="A64" s="8">
        <v>58</v>
      </c>
      <c r="B64" s="32" t="s">
        <v>410</v>
      </c>
      <c r="C64" s="32" t="s">
        <v>411</v>
      </c>
      <c r="D64" s="32" t="s">
        <v>412</v>
      </c>
      <c r="E64" s="33" t="s">
        <v>413</v>
      </c>
      <c r="F64" s="12" t="s">
        <v>42</v>
      </c>
      <c r="G64" s="32" t="s">
        <v>414</v>
      </c>
      <c r="H64" s="32" t="s">
        <v>415</v>
      </c>
      <c r="I64" s="32" t="s">
        <v>416</v>
      </c>
      <c r="J64" s="32" t="s">
        <v>81</v>
      </c>
    </row>
    <row r="65" spans="1:10" ht="27" x14ac:dyDescent="0.2">
      <c r="A65" s="8">
        <v>59</v>
      </c>
      <c r="B65" s="18" t="s">
        <v>38</v>
      </c>
      <c r="C65" s="18" t="s">
        <v>417</v>
      </c>
      <c r="D65" s="18" t="s">
        <v>418</v>
      </c>
      <c r="E65" s="20" t="s">
        <v>419</v>
      </c>
      <c r="F65" s="21" t="s">
        <v>42</v>
      </c>
      <c r="G65" s="18" t="s">
        <v>43</v>
      </c>
      <c r="H65" s="18" t="s">
        <v>420</v>
      </c>
      <c r="I65" s="18" t="s">
        <v>421</v>
      </c>
      <c r="J65" s="18" t="s">
        <v>422</v>
      </c>
    </row>
    <row r="66" spans="1:10" ht="40.5" x14ac:dyDescent="0.2">
      <c r="A66" s="8">
        <v>60</v>
      </c>
      <c r="B66" s="18" t="s">
        <v>254</v>
      </c>
      <c r="C66" s="18" t="s">
        <v>423</v>
      </c>
      <c r="D66" s="18" t="s">
        <v>424</v>
      </c>
      <c r="E66" s="20" t="s">
        <v>425</v>
      </c>
      <c r="F66" s="21" t="s">
        <v>58</v>
      </c>
      <c r="G66" s="18" t="s">
        <v>43</v>
      </c>
      <c r="H66" s="18" t="s">
        <v>426</v>
      </c>
      <c r="I66" s="18" t="s">
        <v>427</v>
      </c>
      <c r="J66" s="18" t="s">
        <v>428</v>
      </c>
    </row>
    <row r="67" spans="1:10" ht="27" x14ac:dyDescent="0.2">
      <c r="A67" s="8">
        <v>61</v>
      </c>
      <c r="B67" s="18" t="s">
        <v>429</v>
      </c>
      <c r="C67" s="18" t="s">
        <v>430</v>
      </c>
      <c r="D67" s="18" t="s">
        <v>431</v>
      </c>
      <c r="E67" s="20" t="s">
        <v>432</v>
      </c>
      <c r="F67" s="21" t="s">
        <v>42</v>
      </c>
      <c r="G67" s="18" t="s">
        <v>43</v>
      </c>
      <c r="H67" s="18" t="s">
        <v>433</v>
      </c>
      <c r="I67" s="18" t="s">
        <v>434</v>
      </c>
      <c r="J67" s="18" t="s">
        <v>81</v>
      </c>
    </row>
    <row r="68" spans="1:10" ht="27" x14ac:dyDescent="0.2">
      <c r="A68" s="8">
        <v>62</v>
      </c>
      <c r="B68" s="18" t="s">
        <v>435</v>
      </c>
      <c r="C68" s="18" t="s">
        <v>436</v>
      </c>
      <c r="D68" s="18" t="s">
        <v>437</v>
      </c>
      <c r="E68" s="20" t="s">
        <v>438</v>
      </c>
      <c r="F68" s="21" t="s">
        <v>42</v>
      </c>
      <c r="G68" s="18" t="s">
        <v>43</v>
      </c>
      <c r="H68" s="18" t="s">
        <v>439</v>
      </c>
      <c r="I68" s="18" t="s">
        <v>440</v>
      </c>
      <c r="J68" s="18" t="s">
        <v>441</v>
      </c>
    </row>
    <row r="69" spans="1:10" ht="13.5" x14ac:dyDescent="0.2">
      <c r="A69" s="8">
        <v>63</v>
      </c>
      <c r="B69" s="18" t="s">
        <v>442</v>
      </c>
      <c r="C69" s="18" t="s">
        <v>223</v>
      </c>
      <c r="D69" s="18" t="s">
        <v>443</v>
      </c>
      <c r="E69" s="20" t="s">
        <v>444</v>
      </c>
      <c r="F69" s="12" t="s">
        <v>42</v>
      </c>
      <c r="G69" s="18" t="s">
        <v>43</v>
      </c>
      <c r="H69" s="18" t="s">
        <v>445</v>
      </c>
      <c r="I69" s="18" t="s">
        <v>446</v>
      </c>
      <c r="J69" s="18" t="s">
        <v>447</v>
      </c>
    </row>
    <row r="70" spans="1:10" ht="27" x14ac:dyDescent="0.2">
      <c r="A70" s="8">
        <v>64</v>
      </c>
      <c r="B70" s="18" t="s">
        <v>305</v>
      </c>
      <c r="C70" s="18" t="s">
        <v>448</v>
      </c>
      <c r="D70" s="18" t="s">
        <v>187</v>
      </c>
      <c r="E70" s="20" t="s">
        <v>449</v>
      </c>
      <c r="F70" s="21" t="s">
        <v>58</v>
      </c>
      <c r="G70" s="18" t="s">
        <v>43</v>
      </c>
      <c r="H70" s="18" t="s">
        <v>450</v>
      </c>
      <c r="I70" s="18" t="s">
        <v>451</v>
      </c>
      <c r="J70" s="18" t="s">
        <v>452</v>
      </c>
    </row>
    <row r="71" spans="1:10" ht="27" x14ac:dyDescent="0.2">
      <c r="A71" s="8">
        <v>65</v>
      </c>
      <c r="B71" s="18" t="s">
        <v>205</v>
      </c>
      <c r="C71" s="18" t="s">
        <v>249</v>
      </c>
      <c r="D71" s="18" t="s">
        <v>453</v>
      </c>
      <c r="E71" s="20" t="s">
        <v>454</v>
      </c>
      <c r="F71" s="21" t="s">
        <v>42</v>
      </c>
      <c r="G71" s="18" t="s">
        <v>43</v>
      </c>
      <c r="H71" s="18" t="s">
        <v>455</v>
      </c>
      <c r="I71" s="18" t="s">
        <v>456</v>
      </c>
      <c r="J71" s="18" t="s">
        <v>457</v>
      </c>
    </row>
    <row r="72" spans="1:10" ht="27" x14ac:dyDescent="0.2">
      <c r="A72" s="8">
        <v>66</v>
      </c>
      <c r="B72" s="18" t="s">
        <v>458</v>
      </c>
      <c r="C72" s="18" t="s">
        <v>459</v>
      </c>
      <c r="D72" s="18" t="s">
        <v>460</v>
      </c>
      <c r="E72" s="20" t="s">
        <v>461</v>
      </c>
      <c r="F72" s="21" t="s">
        <v>42</v>
      </c>
      <c r="G72" s="18" t="s">
        <v>43</v>
      </c>
      <c r="H72" s="18" t="s">
        <v>462</v>
      </c>
      <c r="I72" s="18" t="s">
        <v>463</v>
      </c>
      <c r="J72" s="18" t="s">
        <v>81</v>
      </c>
    </row>
    <row r="73" spans="1:10" ht="27" x14ac:dyDescent="0.2">
      <c r="A73" s="8">
        <v>67</v>
      </c>
      <c r="B73" s="18" t="s">
        <v>464</v>
      </c>
      <c r="C73" s="18" t="s">
        <v>223</v>
      </c>
      <c r="D73" s="18" t="s">
        <v>465</v>
      </c>
      <c r="E73" s="20" t="s">
        <v>466</v>
      </c>
      <c r="F73" s="21" t="s">
        <v>42</v>
      </c>
      <c r="G73" s="18" t="s">
        <v>43</v>
      </c>
      <c r="H73" s="18" t="s">
        <v>467</v>
      </c>
      <c r="I73" s="18" t="s">
        <v>468</v>
      </c>
      <c r="J73" s="18" t="s">
        <v>469</v>
      </c>
    </row>
    <row r="74" spans="1:10" ht="27" x14ac:dyDescent="0.2">
      <c r="A74" s="8">
        <v>68</v>
      </c>
      <c r="B74" s="18" t="s">
        <v>470</v>
      </c>
      <c r="C74" s="18" t="s">
        <v>471</v>
      </c>
      <c r="D74" s="18" t="s">
        <v>472</v>
      </c>
      <c r="E74" s="20" t="s">
        <v>473</v>
      </c>
      <c r="F74" s="21" t="s">
        <v>58</v>
      </c>
      <c r="G74" s="18" t="s">
        <v>86</v>
      </c>
      <c r="H74" s="18" t="s">
        <v>474</v>
      </c>
      <c r="I74" s="18" t="s">
        <v>475</v>
      </c>
      <c r="J74" s="18" t="s">
        <v>476</v>
      </c>
    </row>
    <row r="75" spans="1:10" ht="27" x14ac:dyDescent="0.2">
      <c r="A75" s="8">
        <v>69</v>
      </c>
      <c r="B75" s="32" t="s">
        <v>477</v>
      </c>
      <c r="C75" s="32" t="s">
        <v>478</v>
      </c>
      <c r="D75" s="32" t="s">
        <v>479</v>
      </c>
      <c r="E75" s="33" t="s">
        <v>480</v>
      </c>
      <c r="F75" s="9" t="s">
        <v>42</v>
      </c>
      <c r="G75" s="32" t="s">
        <v>43</v>
      </c>
      <c r="H75" s="32" t="s">
        <v>481</v>
      </c>
      <c r="I75" s="32" t="s">
        <v>482</v>
      </c>
      <c r="J75" s="32" t="s">
        <v>483</v>
      </c>
    </row>
    <row r="76" spans="1:10" ht="27" x14ac:dyDescent="0.2">
      <c r="A76" s="8">
        <v>70</v>
      </c>
      <c r="B76" s="18" t="s">
        <v>484</v>
      </c>
      <c r="C76" s="18" t="s">
        <v>485</v>
      </c>
      <c r="D76" s="18" t="s">
        <v>486</v>
      </c>
      <c r="E76" s="20" t="s">
        <v>487</v>
      </c>
      <c r="F76" s="21" t="s">
        <v>42</v>
      </c>
      <c r="G76" s="18" t="s">
        <v>43</v>
      </c>
      <c r="H76" s="18" t="s">
        <v>488</v>
      </c>
      <c r="I76" s="18" t="s">
        <v>489</v>
      </c>
      <c r="J76" s="18" t="s">
        <v>490</v>
      </c>
    </row>
    <row r="77" spans="1:10" ht="27" x14ac:dyDescent="0.2">
      <c r="A77" s="8">
        <v>71</v>
      </c>
      <c r="B77" s="18" t="s">
        <v>345</v>
      </c>
      <c r="C77" s="18" t="s">
        <v>133</v>
      </c>
      <c r="D77" s="18" t="s">
        <v>437</v>
      </c>
      <c r="E77" s="20" t="s">
        <v>491</v>
      </c>
      <c r="F77" s="21" t="s">
        <v>42</v>
      </c>
      <c r="G77" s="18" t="s">
        <v>43</v>
      </c>
      <c r="H77" s="18" t="s">
        <v>492</v>
      </c>
      <c r="I77" s="18" t="s">
        <v>493</v>
      </c>
      <c r="J77" s="18" t="s">
        <v>494</v>
      </c>
    </row>
    <row r="78" spans="1:10" ht="27" x14ac:dyDescent="0.2">
      <c r="A78" s="8">
        <v>72</v>
      </c>
      <c r="B78" s="18" t="s">
        <v>495</v>
      </c>
      <c r="C78" s="18" t="s">
        <v>496</v>
      </c>
      <c r="D78" s="18" t="s">
        <v>497</v>
      </c>
      <c r="E78" s="20" t="s">
        <v>498</v>
      </c>
      <c r="F78" s="21" t="s">
        <v>58</v>
      </c>
      <c r="G78" s="18" t="s">
        <v>101</v>
      </c>
      <c r="H78" s="18" t="s">
        <v>499</v>
      </c>
      <c r="I78" s="18" t="s">
        <v>500</v>
      </c>
      <c r="J78" s="18" t="s">
        <v>501</v>
      </c>
    </row>
    <row r="79" spans="1:10" ht="13.5" x14ac:dyDescent="0.2">
      <c r="A79" s="8">
        <v>73</v>
      </c>
      <c r="B79" s="18" t="s">
        <v>305</v>
      </c>
      <c r="C79" s="18" t="s">
        <v>502</v>
      </c>
      <c r="D79" s="18" t="s">
        <v>211</v>
      </c>
      <c r="E79" s="20" t="s">
        <v>503</v>
      </c>
      <c r="F79" s="21" t="s">
        <v>42</v>
      </c>
      <c r="G79" s="18" t="s">
        <v>43</v>
      </c>
      <c r="H79" s="18" t="s">
        <v>504</v>
      </c>
      <c r="I79" s="18" t="s">
        <v>505</v>
      </c>
      <c r="J79" s="18" t="s">
        <v>81</v>
      </c>
    </row>
    <row r="80" spans="1:10" ht="27" x14ac:dyDescent="0.2">
      <c r="A80" s="8">
        <v>74</v>
      </c>
      <c r="B80" s="18" t="s">
        <v>506</v>
      </c>
      <c r="C80" s="18" t="s">
        <v>478</v>
      </c>
      <c r="D80" s="18" t="s">
        <v>507</v>
      </c>
      <c r="E80" s="20" t="s">
        <v>508</v>
      </c>
      <c r="F80" s="21" t="s">
        <v>42</v>
      </c>
      <c r="G80" s="18" t="s">
        <v>43</v>
      </c>
      <c r="H80" s="18" t="s">
        <v>509</v>
      </c>
      <c r="I80" s="18" t="s">
        <v>510</v>
      </c>
      <c r="J80" s="18" t="s">
        <v>511</v>
      </c>
    </row>
    <row r="81" spans="1:10" ht="27" x14ac:dyDescent="0.2">
      <c r="A81" s="8">
        <v>75</v>
      </c>
      <c r="B81" s="18" t="s">
        <v>512</v>
      </c>
      <c r="C81" s="18" t="s">
        <v>513</v>
      </c>
      <c r="D81" s="18" t="s">
        <v>431</v>
      </c>
      <c r="E81" s="20" t="s">
        <v>514</v>
      </c>
      <c r="F81" s="21" t="s">
        <v>42</v>
      </c>
      <c r="G81" s="18" t="s">
        <v>43</v>
      </c>
      <c r="H81" s="18" t="s">
        <v>515</v>
      </c>
      <c r="I81" s="18" t="s">
        <v>516</v>
      </c>
      <c r="J81" s="18" t="s">
        <v>517</v>
      </c>
    </row>
    <row r="82" spans="1:10" ht="27" x14ac:dyDescent="0.2">
      <c r="A82" s="8">
        <v>76</v>
      </c>
      <c r="B82" s="18" t="s">
        <v>518</v>
      </c>
      <c r="C82" s="18" t="s">
        <v>519</v>
      </c>
      <c r="D82" s="18" t="s">
        <v>520</v>
      </c>
      <c r="E82" s="20" t="s">
        <v>521</v>
      </c>
      <c r="F82" s="21" t="s">
        <v>58</v>
      </c>
      <c r="G82" s="18" t="s">
        <v>101</v>
      </c>
      <c r="H82" s="18" t="s">
        <v>522</v>
      </c>
      <c r="I82" s="18" t="s">
        <v>523</v>
      </c>
      <c r="J82" s="18" t="s">
        <v>524</v>
      </c>
    </row>
    <row r="83" spans="1:10" ht="27" x14ac:dyDescent="0.2">
      <c r="A83" s="8">
        <v>77</v>
      </c>
      <c r="B83" s="18" t="s">
        <v>525</v>
      </c>
      <c r="C83" s="18" t="s">
        <v>526</v>
      </c>
      <c r="D83" s="18" t="s">
        <v>527</v>
      </c>
      <c r="E83" s="20" t="s">
        <v>528</v>
      </c>
      <c r="F83" s="21" t="s">
        <v>42</v>
      </c>
      <c r="G83" s="18" t="s">
        <v>43</v>
      </c>
      <c r="H83" s="18" t="s">
        <v>529</v>
      </c>
      <c r="I83" s="18" t="s">
        <v>530</v>
      </c>
      <c r="J83" s="18" t="s">
        <v>531</v>
      </c>
    </row>
    <row r="84" spans="1:10" ht="27" x14ac:dyDescent="0.2">
      <c r="A84" s="8">
        <v>78</v>
      </c>
      <c r="B84" s="18" t="s">
        <v>532</v>
      </c>
      <c r="C84" s="18" t="s">
        <v>306</v>
      </c>
      <c r="D84" s="18" t="s">
        <v>533</v>
      </c>
      <c r="E84" s="20" t="s">
        <v>534</v>
      </c>
      <c r="F84" s="21" t="s">
        <v>42</v>
      </c>
      <c r="G84" s="18" t="s">
        <v>101</v>
      </c>
      <c r="H84" s="18" t="s">
        <v>535</v>
      </c>
      <c r="I84" s="18" t="s">
        <v>536</v>
      </c>
      <c r="J84" s="18" t="s">
        <v>537</v>
      </c>
    </row>
    <row r="85" spans="1:10" ht="27" x14ac:dyDescent="0.2">
      <c r="A85" s="8">
        <v>79</v>
      </c>
      <c r="B85" s="18" t="s">
        <v>538</v>
      </c>
      <c r="C85" s="18" t="s">
        <v>539</v>
      </c>
      <c r="D85" s="18" t="s">
        <v>187</v>
      </c>
      <c r="E85" s="20" t="s">
        <v>540</v>
      </c>
      <c r="F85" s="21" t="s">
        <v>42</v>
      </c>
      <c r="G85" s="18" t="s">
        <v>101</v>
      </c>
      <c r="H85" s="18" t="s">
        <v>541</v>
      </c>
      <c r="I85" s="18" t="s">
        <v>542</v>
      </c>
      <c r="J85" s="18" t="s">
        <v>543</v>
      </c>
    </row>
    <row r="86" spans="1:10" ht="13.5" x14ac:dyDescent="0.2">
      <c r="A86" s="8">
        <v>80</v>
      </c>
      <c r="B86" s="18" t="s">
        <v>126</v>
      </c>
      <c r="C86" s="18" t="s">
        <v>544</v>
      </c>
      <c r="D86" s="18" t="s">
        <v>217</v>
      </c>
      <c r="E86" s="20" t="s">
        <v>545</v>
      </c>
      <c r="F86" s="21" t="s">
        <v>58</v>
      </c>
      <c r="G86" s="18" t="s">
        <v>43</v>
      </c>
      <c r="H86" s="18" t="s">
        <v>546</v>
      </c>
      <c r="I86" s="18" t="s">
        <v>547</v>
      </c>
      <c r="J86" s="18" t="s">
        <v>81</v>
      </c>
    </row>
    <row r="87" spans="1:10" ht="40.5" x14ac:dyDescent="0.2">
      <c r="A87" s="8">
        <v>81</v>
      </c>
      <c r="B87" s="18" t="s">
        <v>318</v>
      </c>
      <c r="C87" s="18" t="s">
        <v>548</v>
      </c>
      <c r="D87" s="18" t="s">
        <v>549</v>
      </c>
      <c r="E87" s="20" t="s">
        <v>550</v>
      </c>
      <c r="F87" s="21" t="s">
        <v>42</v>
      </c>
      <c r="G87" s="18" t="s">
        <v>43</v>
      </c>
      <c r="H87" s="18" t="s">
        <v>551</v>
      </c>
      <c r="I87" s="18" t="s">
        <v>552</v>
      </c>
      <c r="J87" s="18" t="s">
        <v>553</v>
      </c>
    </row>
    <row r="88" spans="1:10" ht="27" x14ac:dyDescent="0.2">
      <c r="A88" s="8">
        <v>82</v>
      </c>
      <c r="B88" s="18" t="s">
        <v>554</v>
      </c>
      <c r="C88" s="18" t="s">
        <v>555</v>
      </c>
      <c r="D88" s="18" t="s">
        <v>556</v>
      </c>
      <c r="E88" s="20" t="s">
        <v>557</v>
      </c>
      <c r="F88" s="21" t="s">
        <v>42</v>
      </c>
      <c r="G88" s="18" t="s">
        <v>43</v>
      </c>
      <c r="H88" s="18" t="s">
        <v>558</v>
      </c>
      <c r="I88" s="18" t="s">
        <v>559</v>
      </c>
      <c r="J88" s="18" t="s">
        <v>81</v>
      </c>
    </row>
    <row r="89" spans="1:10" ht="27" x14ac:dyDescent="0.2">
      <c r="A89" s="8">
        <v>83</v>
      </c>
      <c r="B89" s="18" t="s">
        <v>560</v>
      </c>
      <c r="C89" s="18" t="s">
        <v>561</v>
      </c>
      <c r="D89" s="18" t="s">
        <v>472</v>
      </c>
      <c r="E89" s="20" t="s">
        <v>562</v>
      </c>
      <c r="F89" s="21" t="s">
        <v>42</v>
      </c>
      <c r="G89" s="18" t="s">
        <v>101</v>
      </c>
      <c r="H89" s="18" t="s">
        <v>563</v>
      </c>
      <c r="I89" s="18" t="s">
        <v>564</v>
      </c>
      <c r="J89" s="18" t="s">
        <v>81</v>
      </c>
    </row>
    <row r="90" spans="1:10" ht="27" x14ac:dyDescent="0.2">
      <c r="A90" s="8">
        <v>84</v>
      </c>
      <c r="B90" s="18" t="s">
        <v>565</v>
      </c>
      <c r="C90" s="18" t="s">
        <v>496</v>
      </c>
      <c r="D90" s="18" t="s">
        <v>556</v>
      </c>
      <c r="E90" s="20" t="s">
        <v>566</v>
      </c>
      <c r="F90" s="21" t="s">
        <v>58</v>
      </c>
      <c r="G90" s="18" t="s">
        <v>43</v>
      </c>
      <c r="H90" s="18" t="s">
        <v>567</v>
      </c>
      <c r="I90" s="18" t="s">
        <v>568</v>
      </c>
      <c r="J90" s="18" t="s">
        <v>569</v>
      </c>
    </row>
    <row r="91" spans="1:10" ht="40.5" x14ac:dyDescent="0.2">
      <c r="A91" s="8">
        <v>85</v>
      </c>
      <c r="B91" s="18" t="s">
        <v>199</v>
      </c>
      <c r="C91" s="18" t="s">
        <v>570</v>
      </c>
      <c r="D91" s="18" t="s">
        <v>571</v>
      </c>
      <c r="E91" s="20" t="s">
        <v>572</v>
      </c>
      <c r="F91" s="21" t="s">
        <v>42</v>
      </c>
      <c r="G91" s="18" t="s">
        <v>101</v>
      </c>
      <c r="H91" s="18" t="s">
        <v>573</v>
      </c>
      <c r="I91" s="18" t="s">
        <v>574</v>
      </c>
      <c r="J91" s="18" t="s">
        <v>575</v>
      </c>
    </row>
    <row r="92" spans="1:10" ht="13.5" x14ac:dyDescent="0.2">
      <c r="A92" s="8">
        <v>86</v>
      </c>
      <c r="B92" s="32" t="s">
        <v>576</v>
      </c>
      <c r="C92" s="32" t="s">
        <v>577</v>
      </c>
      <c r="D92" s="32" t="s">
        <v>578</v>
      </c>
      <c r="E92" s="33">
        <v>31290</v>
      </c>
      <c r="F92" s="12" t="s">
        <v>42</v>
      </c>
      <c r="G92" s="18" t="s">
        <v>101</v>
      </c>
      <c r="H92" s="32" t="s">
        <v>579</v>
      </c>
      <c r="I92" s="32" t="s">
        <v>580</v>
      </c>
      <c r="J92" s="32" t="s">
        <v>581</v>
      </c>
    </row>
    <row r="93" spans="1:10" ht="27" x14ac:dyDescent="0.2">
      <c r="A93" s="8">
        <v>87</v>
      </c>
      <c r="B93" s="18" t="s">
        <v>582</v>
      </c>
      <c r="C93" s="18" t="s">
        <v>478</v>
      </c>
      <c r="D93" s="18" t="s">
        <v>583</v>
      </c>
      <c r="E93" s="20">
        <v>30136</v>
      </c>
      <c r="F93" s="12" t="s">
        <v>42</v>
      </c>
      <c r="G93" s="18" t="s">
        <v>43</v>
      </c>
      <c r="H93" s="18" t="s">
        <v>584</v>
      </c>
      <c r="I93" s="18" t="s">
        <v>585</v>
      </c>
      <c r="J93" s="35" t="s">
        <v>586</v>
      </c>
    </row>
    <row r="94" spans="1:10" ht="27" x14ac:dyDescent="0.2">
      <c r="A94" s="8">
        <v>88</v>
      </c>
      <c r="B94" s="18" t="s">
        <v>587</v>
      </c>
      <c r="C94" s="18" t="s">
        <v>588</v>
      </c>
      <c r="D94" s="18" t="s">
        <v>589</v>
      </c>
      <c r="E94" s="20" t="s">
        <v>590</v>
      </c>
      <c r="F94" s="21" t="s">
        <v>58</v>
      </c>
      <c r="G94" s="32" t="s">
        <v>43</v>
      </c>
      <c r="H94" s="18" t="s">
        <v>591</v>
      </c>
      <c r="I94" s="18" t="s">
        <v>592</v>
      </c>
      <c r="J94" s="18" t="s">
        <v>593</v>
      </c>
    </row>
    <row r="95" spans="1:10" ht="27" x14ac:dyDescent="0.2">
      <c r="A95" s="8">
        <v>89</v>
      </c>
      <c r="B95" s="18" t="s">
        <v>594</v>
      </c>
      <c r="C95" s="18" t="s">
        <v>306</v>
      </c>
      <c r="D95" s="18" t="s">
        <v>121</v>
      </c>
      <c r="E95" s="20" t="s">
        <v>595</v>
      </c>
      <c r="F95" s="21" t="s">
        <v>42</v>
      </c>
      <c r="G95" s="18" t="s">
        <v>43</v>
      </c>
      <c r="H95" s="18" t="s">
        <v>596</v>
      </c>
      <c r="I95" s="18" t="s">
        <v>597</v>
      </c>
      <c r="J95" s="18" t="s">
        <v>598</v>
      </c>
    </row>
    <row r="96" spans="1:10" ht="27" x14ac:dyDescent="0.2">
      <c r="A96" s="8">
        <v>90</v>
      </c>
      <c r="B96" s="18" t="s">
        <v>599</v>
      </c>
      <c r="C96" s="18" t="s">
        <v>600</v>
      </c>
      <c r="D96" s="18" t="s">
        <v>601</v>
      </c>
      <c r="E96" s="20" t="s">
        <v>602</v>
      </c>
      <c r="F96" s="21" t="s">
        <v>42</v>
      </c>
      <c r="G96" s="18" t="s">
        <v>43</v>
      </c>
      <c r="H96" s="18" t="s">
        <v>603</v>
      </c>
      <c r="I96" s="18" t="s">
        <v>604</v>
      </c>
      <c r="J96" s="18" t="s">
        <v>605</v>
      </c>
    </row>
    <row r="97" spans="1:10" ht="27" x14ac:dyDescent="0.2">
      <c r="A97" s="8">
        <v>91</v>
      </c>
      <c r="B97" s="18" t="s">
        <v>318</v>
      </c>
      <c r="C97" s="18" t="s">
        <v>606</v>
      </c>
      <c r="D97" s="18" t="s">
        <v>571</v>
      </c>
      <c r="E97" s="20" t="s">
        <v>607</v>
      </c>
      <c r="F97" s="21" t="s">
        <v>42</v>
      </c>
      <c r="G97" s="18" t="s">
        <v>43</v>
      </c>
      <c r="H97" s="18" t="s">
        <v>608</v>
      </c>
      <c r="I97" s="18" t="s">
        <v>609</v>
      </c>
      <c r="J97" s="18" t="s">
        <v>610</v>
      </c>
    </row>
    <row r="98" spans="1:10" ht="27" x14ac:dyDescent="0.2">
      <c r="A98" s="8">
        <v>92</v>
      </c>
      <c r="B98" s="18" t="s">
        <v>611</v>
      </c>
      <c r="C98" s="18" t="s">
        <v>612</v>
      </c>
      <c r="D98" s="18" t="s">
        <v>613</v>
      </c>
      <c r="E98" s="20" t="s">
        <v>614</v>
      </c>
      <c r="F98" s="21" t="s">
        <v>58</v>
      </c>
      <c r="G98" s="18" t="s">
        <v>43</v>
      </c>
      <c r="H98" s="18" t="s">
        <v>615</v>
      </c>
      <c r="I98" s="18" t="s">
        <v>616</v>
      </c>
      <c r="J98" s="18" t="s">
        <v>617</v>
      </c>
    </row>
    <row r="99" spans="1:10" ht="54" x14ac:dyDescent="0.2">
      <c r="A99" s="8">
        <v>93</v>
      </c>
      <c r="B99" s="18" t="s">
        <v>618</v>
      </c>
      <c r="C99" s="18" t="s">
        <v>619</v>
      </c>
      <c r="D99" s="18" t="s">
        <v>269</v>
      </c>
      <c r="E99" s="20" t="s">
        <v>620</v>
      </c>
      <c r="F99" s="21" t="s">
        <v>42</v>
      </c>
      <c r="G99" s="18" t="s">
        <v>101</v>
      </c>
      <c r="H99" s="18" t="s">
        <v>621</v>
      </c>
      <c r="I99" s="18" t="s">
        <v>622</v>
      </c>
      <c r="J99" s="18" t="s">
        <v>623</v>
      </c>
    </row>
    <row r="100" spans="1:10" ht="27" x14ac:dyDescent="0.2">
      <c r="A100" s="8">
        <v>94</v>
      </c>
      <c r="B100" s="18" t="s">
        <v>151</v>
      </c>
      <c r="C100" s="18" t="s">
        <v>624</v>
      </c>
      <c r="D100" s="18" t="s">
        <v>625</v>
      </c>
      <c r="E100" s="20" t="s">
        <v>626</v>
      </c>
      <c r="F100" s="21" t="s">
        <v>42</v>
      </c>
      <c r="G100" s="18" t="s">
        <v>101</v>
      </c>
      <c r="H100" s="18" t="s">
        <v>627</v>
      </c>
      <c r="I100" s="18" t="s">
        <v>628</v>
      </c>
      <c r="J100" s="18" t="s">
        <v>629</v>
      </c>
    </row>
    <row r="101" spans="1:10" ht="40.5" x14ac:dyDescent="0.2">
      <c r="A101" s="8">
        <v>95</v>
      </c>
      <c r="B101" s="18" t="s">
        <v>630</v>
      </c>
      <c r="C101" s="18" t="s">
        <v>631</v>
      </c>
      <c r="D101" s="18" t="s">
        <v>632</v>
      </c>
      <c r="E101" s="20" t="s">
        <v>633</v>
      </c>
      <c r="F101" s="21" t="s">
        <v>42</v>
      </c>
      <c r="G101" s="18" t="s">
        <v>101</v>
      </c>
      <c r="H101" s="18" t="s">
        <v>634</v>
      </c>
      <c r="I101" s="18" t="s">
        <v>635</v>
      </c>
      <c r="J101" s="18" t="s">
        <v>636</v>
      </c>
    </row>
    <row r="102" spans="1:10" ht="40.5" x14ac:dyDescent="0.2">
      <c r="A102" s="8">
        <v>96</v>
      </c>
      <c r="B102" s="18" t="s">
        <v>318</v>
      </c>
      <c r="C102" s="18" t="s">
        <v>637</v>
      </c>
      <c r="D102" s="18" t="s">
        <v>638</v>
      </c>
      <c r="E102" s="20" t="s">
        <v>639</v>
      </c>
      <c r="F102" s="21" t="s">
        <v>58</v>
      </c>
      <c r="G102" s="18" t="s">
        <v>43</v>
      </c>
      <c r="H102" s="18" t="s">
        <v>640</v>
      </c>
      <c r="I102" s="18" t="s">
        <v>641</v>
      </c>
      <c r="J102" s="18" t="s">
        <v>642</v>
      </c>
    </row>
    <row r="103" spans="1:10" ht="27" x14ac:dyDescent="0.2">
      <c r="A103" s="8">
        <v>97</v>
      </c>
      <c r="B103" s="18" t="s">
        <v>643</v>
      </c>
      <c r="C103" s="18" t="s">
        <v>644</v>
      </c>
      <c r="D103" s="18" t="s">
        <v>431</v>
      </c>
      <c r="E103" s="20" t="s">
        <v>645</v>
      </c>
      <c r="F103" s="21" t="s">
        <v>42</v>
      </c>
      <c r="G103" s="18" t="s">
        <v>43</v>
      </c>
      <c r="H103" s="18" t="s">
        <v>646</v>
      </c>
      <c r="I103" s="18" t="s">
        <v>647</v>
      </c>
      <c r="J103" s="18" t="s">
        <v>648</v>
      </c>
    </row>
    <row r="104" spans="1:10" ht="27" x14ac:dyDescent="0.2">
      <c r="A104" s="8">
        <v>98</v>
      </c>
      <c r="B104" s="18" t="s">
        <v>112</v>
      </c>
      <c r="C104" s="18" t="s">
        <v>113</v>
      </c>
      <c r="D104" s="18" t="s">
        <v>649</v>
      </c>
      <c r="E104" s="20" t="s">
        <v>650</v>
      </c>
      <c r="F104" s="21" t="s">
        <v>42</v>
      </c>
      <c r="G104" s="18" t="s">
        <v>43</v>
      </c>
      <c r="H104" s="18" t="s">
        <v>651</v>
      </c>
      <c r="I104" s="18" t="s">
        <v>652</v>
      </c>
      <c r="J104" s="18" t="s">
        <v>653</v>
      </c>
    </row>
    <row r="105" spans="1:10" ht="27" x14ac:dyDescent="0.2">
      <c r="A105" s="8">
        <v>99</v>
      </c>
      <c r="B105" s="18" t="s">
        <v>345</v>
      </c>
      <c r="C105" s="18" t="s">
        <v>300</v>
      </c>
      <c r="D105" s="18" t="s">
        <v>431</v>
      </c>
      <c r="E105" s="20" t="s">
        <v>654</v>
      </c>
      <c r="F105" s="21" t="s">
        <v>42</v>
      </c>
      <c r="G105" s="18" t="s">
        <v>43</v>
      </c>
      <c r="H105" s="18" t="s">
        <v>655</v>
      </c>
      <c r="I105" s="18" t="s">
        <v>656</v>
      </c>
      <c r="J105" s="18" t="s">
        <v>657</v>
      </c>
    </row>
    <row r="106" spans="1:10" ht="27" x14ac:dyDescent="0.2">
      <c r="A106" s="8">
        <v>100</v>
      </c>
      <c r="B106" s="18" t="s">
        <v>658</v>
      </c>
      <c r="C106" s="18" t="s">
        <v>659</v>
      </c>
      <c r="D106" s="18" t="s">
        <v>660</v>
      </c>
      <c r="E106" s="20" t="s">
        <v>661</v>
      </c>
      <c r="F106" s="21" t="s">
        <v>58</v>
      </c>
      <c r="G106" s="18" t="s">
        <v>43</v>
      </c>
      <c r="H106" s="18" t="s">
        <v>662</v>
      </c>
      <c r="I106" s="18" t="s">
        <v>663</v>
      </c>
      <c r="J106" s="18" t="s">
        <v>664</v>
      </c>
    </row>
    <row r="107" spans="1:10" ht="27" x14ac:dyDescent="0.2">
      <c r="A107" s="8">
        <v>101</v>
      </c>
      <c r="B107" s="18" t="s">
        <v>665</v>
      </c>
      <c r="C107" s="18" t="s">
        <v>666</v>
      </c>
      <c r="D107" s="18" t="s">
        <v>667</v>
      </c>
      <c r="E107" s="20" t="s">
        <v>668</v>
      </c>
      <c r="F107" s="21" t="s">
        <v>42</v>
      </c>
      <c r="G107" s="18" t="s">
        <v>43</v>
      </c>
      <c r="H107" s="18" t="s">
        <v>669</v>
      </c>
      <c r="I107" s="18" t="s">
        <v>670</v>
      </c>
      <c r="J107" s="18" t="s">
        <v>671</v>
      </c>
    </row>
    <row r="108" spans="1:10" ht="27" x14ac:dyDescent="0.2">
      <c r="A108" s="8">
        <v>102</v>
      </c>
      <c r="B108" s="18" t="s">
        <v>672</v>
      </c>
      <c r="C108" s="18" t="s">
        <v>673</v>
      </c>
      <c r="D108" s="18" t="s">
        <v>431</v>
      </c>
      <c r="E108" s="20" t="s">
        <v>674</v>
      </c>
      <c r="F108" s="21" t="s">
        <v>42</v>
      </c>
      <c r="G108" s="18" t="s">
        <v>101</v>
      </c>
      <c r="H108" s="18" t="s">
        <v>675</v>
      </c>
      <c r="I108" s="18" t="s">
        <v>676</v>
      </c>
      <c r="J108" s="18" t="s">
        <v>81</v>
      </c>
    </row>
    <row r="109" spans="1:10" ht="27" x14ac:dyDescent="0.2">
      <c r="A109" s="8">
        <v>103</v>
      </c>
      <c r="B109" s="18" t="s">
        <v>305</v>
      </c>
      <c r="C109" s="18" t="s">
        <v>133</v>
      </c>
      <c r="D109" s="18" t="s">
        <v>180</v>
      </c>
      <c r="E109" s="20" t="s">
        <v>677</v>
      </c>
      <c r="F109" s="21" t="s">
        <v>42</v>
      </c>
      <c r="G109" s="18" t="s">
        <v>43</v>
      </c>
      <c r="H109" s="18" t="s">
        <v>678</v>
      </c>
      <c r="I109" s="18" t="s">
        <v>679</v>
      </c>
      <c r="J109" s="18" t="s">
        <v>680</v>
      </c>
    </row>
    <row r="110" spans="1:10" ht="27" x14ac:dyDescent="0.2">
      <c r="A110" s="8">
        <v>104</v>
      </c>
      <c r="B110" s="18" t="s">
        <v>681</v>
      </c>
      <c r="C110" s="18" t="s">
        <v>682</v>
      </c>
      <c r="D110" s="18" t="s">
        <v>412</v>
      </c>
      <c r="E110" s="20" t="s">
        <v>683</v>
      </c>
      <c r="F110" s="21" t="s">
        <v>58</v>
      </c>
      <c r="G110" s="18" t="s">
        <v>43</v>
      </c>
      <c r="H110" s="18" t="s">
        <v>684</v>
      </c>
      <c r="I110" s="18" t="s">
        <v>685</v>
      </c>
      <c r="J110" s="18" t="s">
        <v>686</v>
      </c>
    </row>
    <row r="111" spans="1:10" ht="40.5" x14ac:dyDescent="0.2">
      <c r="A111" s="8">
        <v>105</v>
      </c>
      <c r="B111" s="18" t="s">
        <v>47</v>
      </c>
      <c r="C111" s="18" t="s">
        <v>570</v>
      </c>
      <c r="D111" s="18" t="s">
        <v>687</v>
      </c>
      <c r="E111" s="20" t="s">
        <v>688</v>
      </c>
      <c r="F111" s="21" t="s">
        <v>42</v>
      </c>
      <c r="G111" s="18" t="s">
        <v>43</v>
      </c>
      <c r="H111" s="18" t="s">
        <v>689</v>
      </c>
      <c r="I111" s="18" t="s">
        <v>690</v>
      </c>
      <c r="J111" s="18" t="s">
        <v>691</v>
      </c>
    </row>
    <row r="112" spans="1:10" ht="27" x14ac:dyDescent="0.2">
      <c r="A112" s="8">
        <v>106</v>
      </c>
      <c r="B112" s="18" t="s">
        <v>692</v>
      </c>
      <c r="C112" s="18" t="s">
        <v>306</v>
      </c>
      <c r="D112" s="18" t="s">
        <v>187</v>
      </c>
      <c r="E112" s="20" t="s">
        <v>693</v>
      </c>
      <c r="F112" s="21" t="s">
        <v>42</v>
      </c>
      <c r="G112" s="18" t="s">
        <v>101</v>
      </c>
      <c r="H112" s="18" t="s">
        <v>694</v>
      </c>
      <c r="I112" s="18" t="s">
        <v>695</v>
      </c>
      <c r="J112" s="18" t="s">
        <v>696</v>
      </c>
    </row>
    <row r="113" spans="1:10" ht="27" x14ac:dyDescent="0.2">
      <c r="A113" s="8">
        <v>107</v>
      </c>
      <c r="B113" s="18" t="s">
        <v>697</v>
      </c>
      <c r="C113" s="18" t="s">
        <v>570</v>
      </c>
      <c r="D113" s="18" t="s">
        <v>698</v>
      </c>
      <c r="E113" s="20" t="s">
        <v>699</v>
      </c>
      <c r="F113" s="21" t="s">
        <v>42</v>
      </c>
      <c r="G113" s="18" t="s">
        <v>101</v>
      </c>
      <c r="H113" s="20" t="s">
        <v>700</v>
      </c>
      <c r="I113" s="18" t="s">
        <v>701</v>
      </c>
      <c r="J113" s="18" t="s">
        <v>702</v>
      </c>
    </row>
    <row r="114" spans="1:10" ht="27" x14ac:dyDescent="0.2">
      <c r="A114" s="8">
        <v>108</v>
      </c>
      <c r="B114" s="18" t="s">
        <v>703</v>
      </c>
      <c r="C114" s="18" t="s">
        <v>704</v>
      </c>
      <c r="D114" s="18" t="s">
        <v>705</v>
      </c>
      <c r="E114" s="20" t="s">
        <v>706</v>
      </c>
      <c r="F114" s="21" t="s">
        <v>58</v>
      </c>
      <c r="G114" s="18" t="s">
        <v>43</v>
      </c>
      <c r="H114" s="18" t="s">
        <v>707</v>
      </c>
      <c r="I114" s="18" t="s">
        <v>708</v>
      </c>
      <c r="J114" s="18" t="s">
        <v>273</v>
      </c>
    </row>
    <row r="115" spans="1:10" ht="40.5" x14ac:dyDescent="0.2">
      <c r="A115" s="8">
        <v>109</v>
      </c>
      <c r="B115" s="18" t="s">
        <v>709</v>
      </c>
      <c r="C115" s="18" t="s">
        <v>249</v>
      </c>
      <c r="D115" s="18" t="s">
        <v>250</v>
      </c>
      <c r="E115" s="20" t="s">
        <v>710</v>
      </c>
      <c r="F115" s="21" t="s">
        <v>42</v>
      </c>
      <c r="G115" s="18" t="s">
        <v>43</v>
      </c>
      <c r="H115" s="18" t="s">
        <v>711</v>
      </c>
      <c r="I115" s="18" t="s">
        <v>712</v>
      </c>
      <c r="J115" s="18" t="s">
        <v>713</v>
      </c>
    </row>
    <row r="116" spans="1:10" ht="40.5" x14ac:dyDescent="0.2">
      <c r="A116" s="8">
        <v>110</v>
      </c>
      <c r="B116" s="18" t="s">
        <v>410</v>
      </c>
      <c r="C116" s="18" t="s">
        <v>478</v>
      </c>
      <c r="D116" s="18" t="s">
        <v>714</v>
      </c>
      <c r="E116" s="20" t="s">
        <v>715</v>
      </c>
      <c r="F116" s="21" t="s">
        <v>42</v>
      </c>
      <c r="G116" s="18" t="s">
        <v>43</v>
      </c>
      <c r="H116" s="18" t="s">
        <v>716</v>
      </c>
      <c r="I116" s="18" t="s">
        <v>717</v>
      </c>
      <c r="J116" s="18" t="s">
        <v>718</v>
      </c>
    </row>
    <row r="117" spans="1:10" ht="27" x14ac:dyDescent="0.2">
      <c r="A117" s="8">
        <v>111</v>
      </c>
      <c r="B117" s="18" t="s">
        <v>719</v>
      </c>
      <c r="C117" s="18" t="s">
        <v>365</v>
      </c>
      <c r="D117" s="18" t="s">
        <v>720</v>
      </c>
      <c r="E117" s="20" t="s">
        <v>721</v>
      </c>
      <c r="F117" s="21" t="s">
        <v>42</v>
      </c>
      <c r="G117" s="18" t="s">
        <v>43</v>
      </c>
      <c r="H117" s="18" t="s">
        <v>722</v>
      </c>
      <c r="I117" s="18" t="s">
        <v>723</v>
      </c>
      <c r="J117" s="18" t="s">
        <v>724</v>
      </c>
    </row>
    <row r="118" spans="1:10" ht="27" x14ac:dyDescent="0.2">
      <c r="A118" s="8">
        <v>112</v>
      </c>
      <c r="B118" s="18" t="s">
        <v>725</v>
      </c>
      <c r="C118" s="18" t="s">
        <v>726</v>
      </c>
      <c r="D118" s="18" t="s">
        <v>187</v>
      </c>
      <c r="E118" s="20" t="s">
        <v>727</v>
      </c>
      <c r="F118" s="21" t="s">
        <v>58</v>
      </c>
      <c r="G118" s="18" t="s">
        <v>43</v>
      </c>
      <c r="H118" s="18" t="s">
        <v>728</v>
      </c>
      <c r="I118" s="18" t="s">
        <v>729</v>
      </c>
      <c r="J118" s="18" t="s">
        <v>730</v>
      </c>
    </row>
    <row r="119" spans="1:10" ht="40.5" x14ac:dyDescent="0.2">
      <c r="A119" s="8">
        <v>113</v>
      </c>
      <c r="B119" s="18" t="s">
        <v>119</v>
      </c>
      <c r="C119" s="18" t="s">
        <v>378</v>
      </c>
      <c r="D119" s="18" t="s">
        <v>731</v>
      </c>
      <c r="E119" s="20" t="s">
        <v>732</v>
      </c>
      <c r="F119" s="21" t="s">
        <v>42</v>
      </c>
      <c r="G119" s="18" t="s">
        <v>733</v>
      </c>
      <c r="H119" s="18" t="s">
        <v>734</v>
      </c>
      <c r="I119" s="18" t="s">
        <v>735</v>
      </c>
      <c r="J119" s="18" t="s">
        <v>736</v>
      </c>
    </row>
    <row r="120" spans="1:10" ht="27" x14ac:dyDescent="0.2">
      <c r="A120" s="8">
        <v>114</v>
      </c>
      <c r="B120" s="18" t="s">
        <v>737</v>
      </c>
      <c r="C120" s="18" t="s">
        <v>738</v>
      </c>
      <c r="D120" s="18" t="s">
        <v>739</v>
      </c>
      <c r="E120" s="20" t="s">
        <v>740</v>
      </c>
      <c r="F120" s="4" t="s">
        <v>42</v>
      </c>
      <c r="G120" s="4" t="s">
        <v>43</v>
      </c>
      <c r="H120" s="18" t="s">
        <v>741</v>
      </c>
      <c r="I120" s="18" t="s">
        <v>742</v>
      </c>
      <c r="J120" s="18" t="s">
        <v>743</v>
      </c>
    </row>
    <row r="121" spans="1:10" ht="27" x14ac:dyDescent="0.2">
      <c r="A121" s="8">
        <v>115</v>
      </c>
      <c r="B121" s="18" t="s">
        <v>744</v>
      </c>
      <c r="C121" s="18" t="s">
        <v>378</v>
      </c>
      <c r="D121" s="18" t="s">
        <v>687</v>
      </c>
      <c r="E121" s="20" t="s">
        <v>745</v>
      </c>
      <c r="F121" s="21" t="s">
        <v>42</v>
      </c>
      <c r="G121" s="18" t="s">
        <v>101</v>
      </c>
      <c r="H121" s="18" t="s">
        <v>746</v>
      </c>
      <c r="I121" s="18" t="s">
        <v>747</v>
      </c>
      <c r="J121" s="18" t="s">
        <v>748</v>
      </c>
    </row>
    <row r="122" spans="1:10" ht="27" x14ac:dyDescent="0.2">
      <c r="A122" s="8">
        <v>116</v>
      </c>
      <c r="B122" s="18" t="s">
        <v>749</v>
      </c>
      <c r="C122" s="18" t="s">
        <v>750</v>
      </c>
      <c r="D122" s="18" t="s">
        <v>751</v>
      </c>
      <c r="E122" s="20" t="s">
        <v>752</v>
      </c>
      <c r="F122" s="21" t="s">
        <v>58</v>
      </c>
      <c r="G122" s="18" t="s">
        <v>43</v>
      </c>
      <c r="H122" s="18" t="s">
        <v>1146</v>
      </c>
      <c r="I122" s="18" t="s">
        <v>753</v>
      </c>
      <c r="J122" s="18" t="s">
        <v>754</v>
      </c>
    </row>
    <row r="123" spans="1:10" ht="27" x14ac:dyDescent="0.2">
      <c r="A123" s="8">
        <v>117</v>
      </c>
      <c r="B123" s="18" t="s">
        <v>755</v>
      </c>
      <c r="C123" s="18" t="s">
        <v>738</v>
      </c>
      <c r="D123" s="18" t="s">
        <v>756</v>
      </c>
      <c r="E123" s="20" t="s">
        <v>757</v>
      </c>
      <c r="F123" s="21" t="s">
        <v>42</v>
      </c>
      <c r="G123" s="18" t="s">
        <v>101</v>
      </c>
      <c r="H123" s="18" t="s">
        <v>758</v>
      </c>
      <c r="I123" s="18" t="s">
        <v>759</v>
      </c>
      <c r="J123" s="18" t="s">
        <v>81</v>
      </c>
    </row>
    <row r="124" spans="1:10" ht="27" x14ac:dyDescent="0.2">
      <c r="A124" s="58">
        <v>118</v>
      </c>
      <c r="B124" s="18" t="s">
        <v>760</v>
      </c>
      <c r="C124" s="18" t="s">
        <v>761</v>
      </c>
      <c r="D124" s="18" t="s">
        <v>762</v>
      </c>
      <c r="E124" s="59" t="s">
        <v>763</v>
      </c>
      <c r="F124" s="60" t="s">
        <v>42</v>
      </c>
      <c r="G124" s="61" t="s">
        <v>101</v>
      </c>
      <c r="H124" s="61" t="s">
        <v>764</v>
      </c>
      <c r="I124" s="61" t="s">
        <v>765</v>
      </c>
      <c r="J124" s="61" t="s">
        <v>766</v>
      </c>
    </row>
    <row r="125" spans="1:10" ht="27" x14ac:dyDescent="0.2">
      <c r="A125" s="8">
        <v>119</v>
      </c>
      <c r="B125" s="18" t="s">
        <v>767</v>
      </c>
      <c r="C125" s="18" t="s">
        <v>768</v>
      </c>
      <c r="D125" s="18" t="s">
        <v>769</v>
      </c>
      <c r="E125" s="20" t="s">
        <v>770</v>
      </c>
      <c r="F125" s="21" t="s">
        <v>42</v>
      </c>
      <c r="G125" s="18" t="s">
        <v>43</v>
      </c>
      <c r="H125" s="18" t="s">
        <v>771</v>
      </c>
      <c r="I125" s="18" t="s">
        <v>772</v>
      </c>
      <c r="J125" s="18" t="s">
        <v>773</v>
      </c>
    </row>
    <row r="126" spans="1:10" ht="27" x14ac:dyDescent="0.2">
      <c r="A126" s="8">
        <v>120</v>
      </c>
      <c r="B126" s="18" t="s">
        <v>774</v>
      </c>
      <c r="C126" s="18" t="s">
        <v>775</v>
      </c>
      <c r="D126" s="18" t="s">
        <v>250</v>
      </c>
      <c r="E126" s="20" t="s">
        <v>163</v>
      </c>
      <c r="F126" s="21" t="s">
        <v>58</v>
      </c>
      <c r="G126" s="18" t="s">
        <v>43</v>
      </c>
      <c r="H126" s="18" t="s">
        <v>776</v>
      </c>
      <c r="I126" s="18" t="s">
        <v>777</v>
      </c>
      <c r="J126" s="18" t="s">
        <v>778</v>
      </c>
    </row>
    <row r="127" spans="1:10" ht="27" x14ac:dyDescent="0.2">
      <c r="A127" s="8">
        <v>121</v>
      </c>
      <c r="B127" s="18" t="s">
        <v>779</v>
      </c>
      <c r="C127" s="18" t="s">
        <v>780</v>
      </c>
      <c r="D127" s="18" t="s">
        <v>187</v>
      </c>
      <c r="E127" s="20" t="s">
        <v>781</v>
      </c>
      <c r="F127" s="21" t="s">
        <v>42</v>
      </c>
      <c r="G127" s="18" t="s">
        <v>101</v>
      </c>
      <c r="H127" s="18" t="s">
        <v>782</v>
      </c>
      <c r="I127" s="18" t="s">
        <v>783</v>
      </c>
      <c r="J127" s="18" t="s">
        <v>784</v>
      </c>
    </row>
    <row r="128" spans="1:10" ht="27" x14ac:dyDescent="0.2">
      <c r="A128" s="8">
        <v>122</v>
      </c>
      <c r="B128" s="18" t="s">
        <v>785</v>
      </c>
      <c r="C128" s="18" t="s">
        <v>786</v>
      </c>
      <c r="D128" s="18" t="s">
        <v>787</v>
      </c>
      <c r="E128" s="20" t="s">
        <v>788</v>
      </c>
      <c r="F128" s="21" t="s">
        <v>42</v>
      </c>
      <c r="G128" s="18" t="s">
        <v>43</v>
      </c>
      <c r="H128" s="18" t="s">
        <v>789</v>
      </c>
      <c r="I128" s="18" t="s">
        <v>790</v>
      </c>
      <c r="J128" s="18" t="s">
        <v>81</v>
      </c>
    </row>
    <row r="129" spans="1:10" ht="27" x14ac:dyDescent="0.2">
      <c r="A129" s="8">
        <v>123</v>
      </c>
      <c r="B129" s="18" t="s">
        <v>791</v>
      </c>
      <c r="C129" s="18" t="s">
        <v>792</v>
      </c>
      <c r="D129" s="18" t="s">
        <v>793</v>
      </c>
      <c r="E129" s="20" t="s">
        <v>794</v>
      </c>
      <c r="F129" s="21" t="s">
        <v>42</v>
      </c>
      <c r="G129" s="18" t="s">
        <v>101</v>
      </c>
      <c r="H129" s="18" t="s">
        <v>795</v>
      </c>
      <c r="I129" s="18" t="s">
        <v>796</v>
      </c>
      <c r="J129" s="18" t="s">
        <v>797</v>
      </c>
    </row>
    <row r="130" spans="1:10" ht="27" x14ac:dyDescent="0.2">
      <c r="A130" s="8">
        <v>124</v>
      </c>
      <c r="B130" s="18" t="s">
        <v>798</v>
      </c>
      <c r="C130" s="18" t="s">
        <v>799</v>
      </c>
      <c r="D130" s="18" t="s">
        <v>731</v>
      </c>
      <c r="E130" s="20" t="s">
        <v>800</v>
      </c>
      <c r="F130" s="21" t="s">
        <v>58</v>
      </c>
      <c r="G130" s="18" t="s">
        <v>101</v>
      </c>
      <c r="H130" s="18" t="s">
        <v>801</v>
      </c>
      <c r="I130" s="18" t="s">
        <v>802</v>
      </c>
      <c r="J130" s="18" t="s">
        <v>803</v>
      </c>
    </row>
    <row r="131" spans="1:10" ht="27" x14ac:dyDescent="0.2">
      <c r="A131" s="8">
        <v>125</v>
      </c>
      <c r="B131" s="32" t="s">
        <v>798</v>
      </c>
      <c r="C131" s="32" t="s">
        <v>127</v>
      </c>
      <c r="D131" s="32" t="s">
        <v>121</v>
      </c>
      <c r="E131" s="33" t="s">
        <v>804</v>
      </c>
      <c r="F131" s="9" t="s">
        <v>42</v>
      </c>
      <c r="G131" s="32" t="s">
        <v>43</v>
      </c>
      <c r="H131" s="32" t="s">
        <v>1143</v>
      </c>
      <c r="I131" s="32" t="s">
        <v>805</v>
      </c>
      <c r="J131" s="32" t="s">
        <v>806</v>
      </c>
    </row>
    <row r="132" spans="1:10" ht="27" x14ac:dyDescent="0.2">
      <c r="A132" s="8">
        <v>126</v>
      </c>
      <c r="B132" s="18" t="s">
        <v>785</v>
      </c>
      <c r="C132" s="18" t="s">
        <v>113</v>
      </c>
      <c r="D132" s="18" t="s">
        <v>807</v>
      </c>
      <c r="E132" s="20" t="s">
        <v>808</v>
      </c>
      <c r="F132" s="21" t="s">
        <v>42</v>
      </c>
      <c r="G132" s="18" t="s">
        <v>43</v>
      </c>
      <c r="H132" s="18" t="s">
        <v>809</v>
      </c>
      <c r="I132" s="18" t="s">
        <v>810</v>
      </c>
      <c r="J132" s="18" t="s">
        <v>811</v>
      </c>
    </row>
    <row r="133" spans="1:10" ht="27" x14ac:dyDescent="0.2">
      <c r="A133" s="8">
        <v>127</v>
      </c>
      <c r="B133" s="18" t="s">
        <v>812</v>
      </c>
      <c r="C133" s="18" t="s">
        <v>813</v>
      </c>
      <c r="D133" s="18" t="s">
        <v>121</v>
      </c>
      <c r="E133" s="20" t="s">
        <v>814</v>
      </c>
      <c r="F133" s="21" t="s">
        <v>42</v>
      </c>
      <c r="G133" s="18" t="s">
        <v>101</v>
      </c>
      <c r="H133" s="18" t="s">
        <v>815</v>
      </c>
      <c r="I133" s="18" t="s">
        <v>816</v>
      </c>
      <c r="J133" s="18" t="s">
        <v>81</v>
      </c>
    </row>
    <row r="134" spans="1:10" ht="27" x14ac:dyDescent="0.2">
      <c r="A134" s="8">
        <v>128</v>
      </c>
      <c r="B134" s="18" t="s">
        <v>817</v>
      </c>
      <c r="C134" s="18" t="s">
        <v>346</v>
      </c>
      <c r="D134" s="18" t="s">
        <v>201</v>
      </c>
      <c r="E134" s="20" t="s">
        <v>818</v>
      </c>
      <c r="F134" s="21" t="s">
        <v>58</v>
      </c>
      <c r="G134" s="18" t="s">
        <v>43</v>
      </c>
      <c r="H134" s="18" t="s">
        <v>819</v>
      </c>
      <c r="I134" s="18" t="s">
        <v>820</v>
      </c>
      <c r="J134" s="18" t="s">
        <v>821</v>
      </c>
    </row>
    <row r="135" spans="1:10" ht="27" x14ac:dyDescent="0.2">
      <c r="A135" s="8">
        <v>129</v>
      </c>
      <c r="B135" s="18" t="s">
        <v>822</v>
      </c>
      <c r="C135" s="18" t="s">
        <v>353</v>
      </c>
      <c r="D135" s="18" t="s">
        <v>823</v>
      </c>
      <c r="E135" s="20" t="s">
        <v>824</v>
      </c>
      <c r="F135" s="21" t="s">
        <v>42</v>
      </c>
      <c r="G135" s="18" t="s">
        <v>43</v>
      </c>
      <c r="H135" s="18" t="s">
        <v>825</v>
      </c>
      <c r="I135" s="18" t="s">
        <v>826</v>
      </c>
      <c r="J135" s="18" t="s">
        <v>827</v>
      </c>
    </row>
    <row r="136" spans="1:10" ht="27" x14ac:dyDescent="0.2">
      <c r="A136" s="8">
        <v>130</v>
      </c>
      <c r="B136" s="18" t="s">
        <v>403</v>
      </c>
      <c r="C136" s="18" t="s">
        <v>828</v>
      </c>
      <c r="D136" s="18" t="s">
        <v>829</v>
      </c>
      <c r="E136" s="20" t="s">
        <v>830</v>
      </c>
      <c r="F136" s="21" t="s">
        <v>42</v>
      </c>
      <c r="G136" s="18" t="s">
        <v>43</v>
      </c>
      <c r="H136" s="18" t="s">
        <v>831</v>
      </c>
      <c r="I136" s="18" t="s">
        <v>832</v>
      </c>
      <c r="J136" s="18" t="s">
        <v>833</v>
      </c>
    </row>
    <row r="137" spans="1:10" ht="27" x14ac:dyDescent="0.2">
      <c r="A137" s="8">
        <v>131</v>
      </c>
      <c r="B137" s="18" t="s">
        <v>672</v>
      </c>
      <c r="C137" s="18" t="s">
        <v>834</v>
      </c>
      <c r="D137" s="18" t="s">
        <v>217</v>
      </c>
      <c r="E137" s="20" t="s">
        <v>64</v>
      </c>
      <c r="F137" s="21" t="s">
        <v>42</v>
      </c>
      <c r="G137" s="18" t="s">
        <v>43</v>
      </c>
      <c r="H137" s="18" t="s">
        <v>835</v>
      </c>
      <c r="I137" s="18" t="s">
        <v>836</v>
      </c>
      <c r="J137" s="18" t="s">
        <v>81</v>
      </c>
    </row>
    <row r="138" spans="1:10" ht="27" x14ac:dyDescent="0.2">
      <c r="A138" s="8">
        <v>132</v>
      </c>
      <c r="B138" s="18" t="s">
        <v>837</v>
      </c>
      <c r="C138" s="18" t="s">
        <v>838</v>
      </c>
      <c r="D138" s="18" t="s">
        <v>839</v>
      </c>
      <c r="E138" s="20" t="s">
        <v>840</v>
      </c>
      <c r="F138" s="21" t="s">
        <v>58</v>
      </c>
      <c r="G138" s="18" t="s">
        <v>43</v>
      </c>
      <c r="H138" s="18" t="s">
        <v>841</v>
      </c>
      <c r="I138" s="18" t="s">
        <v>842</v>
      </c>
      <c r="J138" s="18" t="s">
        <v>81</v>
      </c>
    </row>
    <row r="139" spans="1:10" ht="27" x14ac:dyDescent="0.2">
      <c r="A139" s="8">
        <v>133</v>
      </c>
      <c r="B139" s="18" t="s">
        <v>843</v>
      </c>
      <c r="C139" s="18" t="s">
        <v>844</v>
      </c>
      <c r="D139" s="18" t="s">
        <v>845</v>
      </c>
      <c r="E139" s="20" t="s">
        <v>846</v>
      </c>
      <c r="F139" s="21" t="s">
        <v>42</v>
      </c>
      <c r="G139" s="18" t="s">
        <v>43</v>
      </c>
      <c r="H139" s="18" t="s">
        <v>847</v>
      </c>
      <c r="I139" s="18" t="s">
        <v>848</v>
      </c>
      <c r="J139" s="18" t="s">
        <v>81</v>
      </c>
    </row>
    <row r="140" spans="1:10" ht="27" x14ac:dyDescent="0.2">
      <c r="A140" s="8">
        <v>134</v>
      </c>
      <c r="B140" s="18" t="s">
        <v>849</v>
      </c>
      <c r="C140" s="18" t="s">
        <v>850</v>
      </c>
      <c r="D140" s="18" t="s">
        <v>851</v>
      </c>
      <c r="E140" s="20" t="s">
        <v>852</v>
      </c>
      <c r="F140" s="21" t="s">
        <v>42</v>
      </c>
      <c r="G140" s="18" t="s">
        <v>101</v>
      </c>
      <c r="H140" s="18" t="s">
        <v>853</v>
      </c>
      <c r="I140" s="18" t="s">
        <v>854</v>
      </c>
      <c r="J140" s="18" t="s">
        <v>855</v>
      </c>
    </row>
    <row r="141" spans="1:10" ht="27" x14ac:dyDescent="0.2">
      <c r="A141" s="8">
        <v>135</v>
      </c>
      <c r="B141" s="18" t="s">
        <v>112</v>
      </c>
      <c r="C141" s="18" t="s">
        <v>856</v>
      </c>
      <c r="D141" s="18" t="s">
        <v>857</v>
      </c>
      <c r="E141" s="20" t="s">
        <v>858</v>
      </c>
      <c r="F141" s="21" t="s">
        <v>42</v>
      </c>
      <c r="G141" s="18" t="s">
        <v>43</v>
      </c>
      <c r="H141" s="18" t="s">
        <v>1144</v>
      </c>
      <c r="I141" s="18" t="s">
        <v>859</v>
      </c>
      <c r="J141" s="18" t="s">
        <v>81</v>
      </c>
    </row>
    <row r="142" spans="1:10" ht="27" x14ac:dyDescent="0.2">
      <c r="A142" s="8">
        <v>136</v>
      </c>
      <c r="B142" s="18" t="s">
        <v>860</v>
      </c>
      <c r="C142" s="18" t="s">
        <v>319</v>
      </c>
      <c r="D142" s="18" t="s">
        <v>237</v>
      </c>
      <c r="E142" s="20" t="s">
        <v>861</v>
      </c>
      <c r="F142" s="21" t="s">
        <v>58</v>
      </c>
      <c r="G142" s="18" t="s">
        <v>101</v>
      </c>
      <c r="H142" s="18" t="s">
        <v>862</v>
      </c>
      <c r="I142" s="18" t="s">
        <v>863</v>
      </c>
      <c r="J142" s="18" t="s">
        <v>864</v>
      </c>
    </row>
    <row r="143" spans="1:10" ht="27" x14ac:dyDescent="0.2">
      <c r="A143" s="8">
        <v>137</v>
      </c>
      <c r="B143" s="18" t="s">
        <v>865</v>
      </c>
      <c r="C143" s="18" t="s">
        <v>866</v>
      </c>
      <c r="D143" s="18" t="s">
        <v>320</v>
      </c>
      <c r="E143" s="20" t="s">
        <v>867</v>
      </c>
      <c r="F143" s="21" t="s">
        <v>42</v>
      </c>
      <c r="G143" s="18" t="s">
        <v>43</v>
      </c>
      <c r="H143" s="18" t="s">
        <v>868</v>
      </c>
      <c r="I143" s="18" t="s">
        <v>869</v>
      </c>
      <c r="J143" s="18" t="s">
        <v>81</v>
      </c>
    </row>
    <row r="144" spans="1:10" ht="27" x14ac:dyDescent="0.2">
      <c r="A144" s="8">
        <v>138</v>
      </c>
      <c r="B144" s="18" t="s">
        <v>870</v>
      </c>
      <c r="C144" s="18" t="s">
        <v>436</v>
      </c>
      <c r="D144" s="18" t="s">
        <v>871</v>
      </c>
      <c r="E144" s="20" t="s">
        <v>872</v>
      </c>
      <c r="F144" s="21" t="s">
        <v>42</v>
      </c>
      <c r="G144" s="18" t="s">
        <v>43</v>
      </c>
      <c r="H144" s="18" t="s">
        <v>873</v>
      </c>
      <c r="I144" s="18" t="s">
        <v>874</v>
      </c>
      <c r="J144" s="18" t="s">
        <v>875</v>
      </c>
    </row>
    <row r="145" spans="1:10" ht="27" x14ac:dyDescent="0.2">
      <c r="A145" s="8">
        <v>139</v>
      </c>
      <c r="B145" s="37" t="s">
        <v>876</v>
      </c>
      <c r="C145" s="38" t="s">
        <v>877</v>
      </c>
      <c r="D145" s="38" t="s">
        <v>878</v>
      </c>
      <c r="E145" s="39" t="s">
        <v>879</v>
      </c>
      <c r="F145" s="21" t="s">
        <v>42</v>
      </c>
      <c r="G145" s="38" t="s">
        <v>101</v>
      </c>
      <c r="H145" s="18" t="s">
        <v>880</v>
      </c>
      <c r="I145" s="40" t="s">
        <v>881</v>
      </c>
      <c r="J145" s="18" t="s">
        <v>882</v>
      </c>
    </row>
    <row r="146" spans="1:10" ht="40.5" x14ac:dyDescent="0.2">
      <c r="A146" s="8">
        <v>140</v>
      </c>
      <c r="B146" s="18" t="s">
        <v>883</v>
      </c>
      <c r="C146" s="18" t="s">
        <v>884</v>
      </c>
      <c r="D146" s="18" t="s">
        <v>687</v>
      </c>
      <c r="E146" s="20" t="s">
        <v>885</v>
      </c>
      <c r="F146" s="21" t="s">
        <v>58</v>
      </c>
      <c r="G146" s="18" t="s">
        <v>886</v>
      </c>
      <c r="H146" s="18" t="s">
        <v>887</v>
      </c>
      <c r="I146" s="18" t="s">
        <v>888</v>
      </c>
      <c r="J146" s="18" t="s">
        <v>889</v>
      </c>
    </row>
    <row r="147" spans="1:10" ht="40.5" x14ac:dyDescent="0.2">
      <c r="A147" s="8">
        <v>141</v>
      </c>
      <c r="B147" s="18" t="s">
        <v>352</v>
      </c>
      <c r="C147" s="18" t="s">
        <v>890</v>
      </c>
      <c r="D147" s="18" t="s">
        <v>141</v>
      </c>
      <c r="E147" s="20" t="s">
        <v>891</v>
      </c>
      <c r="F147" s="21" t="s">
        <v>42</v>
      </c>
      <c r="G147" s="18" t="s">
        <v>101</v>
      </c>
      <c r="H147" s="18" t="s">
        <v>892</v>
      </c>
      <c r="I147" s="18" t="s">
        <v>893</v>
      </c>
      <c r="J147" s="18" t="s">
        <v>894</v>
      </c>
    </row>
    <row r="148" spans="1:10" ht="40.5" x14ac:dyDescent="0.2">
      <c r="A148" s="8">
        <v>142</v>
      </c>
      <c r="B148" s="18" t="s">
        <v>895</v>
      </c>
      <c r="C148" s="18" t="s">
        <v>570</v>
      </c>
      <c r="D148" s="18" t="s">
        <v>76</v>
      </c>
      <c r="E148" s="20" t="s">
        <v>896</v>
      </c>
      <c r="F148" s="21" t="s">
        <v>42</v>
      </c>
      <c r="G148" s="18" t="s">
        <v>43</v>
      </c>
      <c r="H148" s="18" t="s">
        <v>897</v>
      </c>
      <c r="I148" s="18" t="s">
        <v>898</v>
      </c>
      <c r="J148" s="18" t="s">
        <v>899</v>
      </c>
    </row>
    <row r="149" spans="1:10" ht="13.5" x14ac:dyDescent="0.2">
      <c r="A149" s="8">
        <v>143</v>
      </c>
      <c r="B149" s="18" t="s">
        <v>119</v>
      </c>
      <c r="C149" s="18" t="s">
        <v>113</v>
      </c>
      <c r="D149" s="18" t="s">
        <v>347</v>
      </c>
      <c r="E149" s="20" t="s">
        <v>900</v>
      </c>
      <c r="F149" s="21" t="s">
        <v>42</v>
      </c>
      <c r="G149" s="18" t="s">
        <v>101</v>
      </c>
      <c r="H149" s="18" t="s">
        <v>901</v>
      </c>
      <c r="I149" s="18" t="s">
        <v>902</v>
      </c>
      <c r="J149" s="18" t="s">
        <v>81</v>
      </c>
    </row>
    <row r="150" spans="1:10" ht="13.5" x14ac:dyDescent="0.2">
      <c r="A150" s="8">
        <v>144</v>
      </c>
      <c r="B150" s="18" t="s">
        <v>236</v>
      </c>
      <c r="C150" s="18" t="s">
        <v>903</v>
      </c>
      <c r="D150" s="18" t="s">
        <v>904</v>
      </c>
      <c r="E150" s="20" t="s">
        <v>905</v>
      </c>
      <c r="F150" s="21" t="s">
        <v>58</v>
      </c>
      <c r="G150" s="18" t="s">
        <v>43</v>
      </c>
      <c r="H150" s="18" t="s">
        <v>906</v>
      </c>
      <c r="I150" s="18" t="s">
        <v>907</v>
      </c>
      <c r="J150" s="18" t="s">
        <v>81</v>
      </c>
    </row>
    <row r="151" spans="1:10" ht="13.5" x14ac:dyDescent="0.2">
      <c r="A151" s="8">
        <v>145</v>
      </c>
      <c r="B151" s="18" t="s">
        <v>908</v>
      </c>
      <c r="C151" s="18" t="s">
        <v>909</v>
      </c>
      <c r="D151" s="18" t="s">
        <v>910</v>
      </c>
      <c r="E151" s="20" t="s">
        <v>911</v>
      </c>
      <c r="F151" s="21" t="s">
        <v>42</v>
      </c>
      <c r="G151" s="18" t="s">
        <v>43</v>
      </c>
      <c r="H151" s="18" t="s">
        <v>912</v>
      </c>
      <c r="I151" s="18" t="s">
        <v>913</v>
      </c>
      <c r="J151" s="18" t="s">
        <v>81</v>
      </c>
    </row>
    <row r="152" spans="1:10" ht="13.5" x14ac:dyDescent="0.2">
      <c r="A152" s="8">
        <v>146</v>
      </c>
      <c r="B152" s="18" t="s">
        <v>318</v>
      </c>
      <c r="C152" s="18" t="s">
        <v>914</v>
      </c>
      <c r="D152" s="18" t="s">
        <v>405</v>
      </c>
      <c r="E152" s="20" t="s">
        <v>915</v>
      </c>
      <c r="F152" s="21" t="s">
        <v>58</v>
      </c>
      <c r="G152" s="18" t="s">
        <v>43</v>
      </c>
      <c r="H152" s="18" t="s">
        <v>916</v>
      </c>
      <c r="I152" s="18" t="s">
        <v>917</v>
      </c>
      <c r="J152" s="18" t="s">
        <v>81</v>
      </c>
    </row>
    <row r="153" spans="1:10" ht="27" x14ac:dyDescent="0.2">
      <c r="A153" s="8">
        <v>147</v>
      </c>
      <c r="B153" s="18" t="s">
        <v>918</v>
      </c>
      <c r="C153" s="18" t="s">
        <v>682</v>
      </c>
      <c r="D153" s="18" t="s">
        <v>919</v>
      </c>
      <c r="E153" s="20" t="s">
        <v>920</v>
      </c>
      <c r="F153" s="21" t="s">
        <v>58</v>
      </c>
      <c r="G153" s="18" t="s">
        <v>43</v>
      </c>
      <c r="H153" s="18" t="s">
        <v>921</v>
      </c>
      <c r="I153" s="18" t="s">
        <v>922</v>
      </c>
      <c r="J153" s="18" t="s">
        <v>81</v>
      </c>
    </row>
    <row r="154" spans="1:10" ht="13.5" x14ac:dyDescent="0.2">
      <c r="A154" s="8">
        <v>148</v>
      </c>
      <c r="B154" s="18" t="s">
        <v>923</v>
      </c>
      <c r="C154" s="18" t="s">
        <v>519</v>
      </c>
      <c r="D154" s="18" t="s">
        <v>211</v>
      </c>
      <c r="E154" s="20" t="s">
        <v>924</v>
      </c>
      <c r="F154" s="21" t="s">
        <v>58</v>
      </c>
      <c r="G154" s="18" t="s">
        <v>43</v>
      </c>
      <c r="H154" s="18" t="s">
        <v>925</v>
      </c>
      <c r="I154" s="18" t="s">
        <v>926</v>
      </c>
      <c r="J154" s="18" t="s">
        <v>81</v>
      </c>
    </row>
    <row r="155" spans="1:10" ht="27" x14ac:dyDescent="0.2">
      <c r="A155" s="8">
        <v>149</v>
      </c>
      <c r="B155" s="18" t="s">
        <v>798</v>
      </c>
      <c r="C155" s="18" t="s">
        <v>496</v>
      </c>
      <c r="D155" s="18" t="s">
        <v>919</v>
      </c>
      <c r="E155" s="20" t="s">
        <v>927</v>
      </c>
      <c r="F155" s="21" t="s">
        <v>58</v>
      </c>
      <c r="G155" s="18" t="s">
        <v>43</v>
      </c>
      <c r="H155" s="18" t="s">
        <v>928</v>
      </c>
      <c r="I155" s="18" t="s">
        <v>929</v>
      </c>
      <c r="J155" s="18" t="s">
        <v>930</v>
      </c>
    </row>
    <row r="156" spans="1:10" ht="27" x14ac:dyDescent="0.2">
      <c r="A156" s="8">
        <v>150</v>
      </c>
      <c r="B156" s="18" t="s">
        <v>931</v>
      </c>
      <c r="C156" s="18" t="s">
        <v>612</v>
      </c>
      <c r="D156" s="18" t="s">
        <v>687</v>
      </c>
      <c r="E156" s="20" t="s">
        <v>932</v>
      </c>
      <c r="F156" s="21" t="s">
        <v>58</v>
      </c>
      <c r="G156" s="18" t="s">
        <v>43</v>
      </c>
      <c r="H156" s="18" t="s">
        <v>933</v>
      </c>
      <c r="I156" s="18" t="s">
        <v>934</v>
      </c>
      <c r="J156" s="18" t="s">
        <v>935</v>
      </c>
    </row>
    <row r="157" spans="1:10" ht="40.5" x14ac:dyDescent="0.2">
      <c r="A157" s="8">
        <v>151</v>
      </c>
      <c r="B157" s="18" t="s">
        <v>119</v>
      </c>
      <c r="C157" s="18" t="s">
        <v>750</v>
      </c>
      <c r="D157" s="18" t="s">
        <v>180</v>
      </c>
      <c r="E157" s="20" t="s">
        <v>936</v>
      </c>
      <c r="F157" s="21" t="s">
        <v>58</v>
      </c>
      <c r="G157" s="18" t="s">
        <v>101</v>
      </c>
      <c r="H157" s="18" t="s">
        <v>937</v>
      </c>
      <c r="I157" s="18" t="s">
        <v>938</v>
      </c>
      <c r="J157" s="18" t="s">
        <v>939</v>
      </c>
    </row>
    <row r="158" spans="1:10" ht="27" x14ac:dyDescent="0.2">
      <c r="A158" s="8">
        <v>152</v>
      </c>
      <c r="B158" s="18" t="s">
        <v>352</v>
      </c>
      <c r="C158" s="18" t="s">
        <v>940</v>
      </c>
      <c r="D158" s="18" t="s">
        <v>941</v>
      </c>
      <c r="E158" s="20" t="s">
        <v>942</v>
      </c>
      <c r="F158" s="21" t="s">
        <v>58</v>
      </c>
      <c r="G158" s="18" t="s">
        <v>43</v>
      </c>
      <c r="H158" s="18" t="s">
        <v>943</v>
      </c>
      <c r="I158" s="18" t="s">
        <v>944</v>
      </c>
      <c r="J158" s="18" t="s">
        <v>945</v>
      </c>
    </row>
    <row r="159" spans="1:10" ht="40.5" x14ac:dyDescent="0.2">
      <c r="A159" s="8">
        <v>153</v>
      </c>
      <c r="B159" s="18" t="s">
        <v>946</v>
      </c>
      <c r="C159" s="18" t="s">
        <v>838</v>
      </c>
      <c r="D159" s="18" t="s">
        <v>947</v>
      </c>
      <c r="E159" s="20" t="s">
        <v>948</v>
      </c>
      <c r="F159" s="21" t="s">
        <v>58</v>
      </c>
      <c r="G159" s="18" t="s">
        <v>43</v>
      </c>
      <c r="H159" s="18" t="s">
        <v>949</v>
      </c>
      <c r="I159" s="18" t="s">
        <v>950</v>
      </c>
      <c r="J159" s="18" t="s">
        <v>951</v>
      </c>
    </row>
    <row r="160" spans="1:10" ht="27" x14ac:dyDescent="0.2">
      <c r="A160" s="8">
        <v>154</v>
      </c>
      <c r="B160" s="18" t="s">
        <v>952</v>
      </c>
      <c r="C160" s="18" t="s">
        <v>953</v>
      </c>
      <c r="D160" s="18" t="s">
        <v>687</v>
      </c>
      <c r="E160" s="20" t="s">
        <v>954</v>
      </c>
      <c r="F160" s="21" t="s">
        <v>58</v>
      </c>
      <c r="G160" s="18" t="s">
        <v>43</v>
      </c>
      <c r="H160" s="18" t="s">
        <v>955</v>
      </c>
      <c r="I160" s="18" t="s">
        <v>956</v>
      </c>
      <c r="J160" s="18" t="s">
        <v>957</v>
      </c>
    </row>
    <row r="161" spans="1:10" ht="27" x14ac:dyDescent="0.2">
      <c r="A161" s="8">
        <v>155</v>
      </c>
      <c r="B161" s="32" t="s">
        <v>958</v>
      </c>
      <c r="C161" s="32" t="s">
        <v>959</v>
      </c>
      <c r="D161" s="32" t="s">
        <v>960</v>
      </c>
      <c r="E161" s="33" t="s">
        <v>961</v>
      </c>
      <c r="F161" s="9" t="s">
        <v>42</v>
      </c>
      <c r="G161" s="32" t="s">
        <v>43</v>
      </c>
      <c r="H161" s="32" t="s">
        <v>962</v>
      </c>
      <c r="I161" s="32" t="s">
        <v>963</v>
      </c>
      <c r="J161" s="32" t="s">
        <v>964</v>
      </c>
    </row>
    <row r="162" spans="1:10" ht="27" x14ac:dyDescent="0.2">
      <c r="A162" s="8">
        <v>156</v>
      </c>
      <c r="B162" s="18" t="s">
        <v>174</v>
      </c>
      <c r="C162" s="18" t="s">
        <v>127</v>
      </c>
      <c r="D162" s="18" t="s">
        <v>965</v>
      </c>
      <c r="E162" s="20" t="s">
        <v>966</v>
      </c>
      <c r="F162" s="21" t="s">
        <v>42</v>
      </c>
      <c r="G162" s="18" t="s">
        <v>43</v>
      </c>
      <c r="H162" s="18" t="s">
        <v>967</v>
      </c>
      <c r="I162" s="18" t="s">
        <v>968</v>
      </c>
      <c r="J162" s="18" t="s">
        <v>81</v>
      </c>
    </row>
    <row r="163" spans="1:10" ht="27" x14ac:dyDescent="0.2">
      <c r="A163" s="8">
        <v>157</v>
      </c>
      <c r="B163" s="18" t="s">
        <v>969</v>
      </c>
      <c r="C163" s="18" t="s">
        <v>970</v>
      </c>
      <c r="D163" s="18" t="s">
        <v>971</v>
      </c>
      <c r="E163" s="20" t="s">
        <v>972</v>
      </c>
      <c r="F163" s="21" t="s">
        <v>58</v>
      </c>
      <c r="G163" s="18" t="s">
        <v>43</v>
      </c>
      <c r="H163" s="18" t="s">
        <v>973</v>
      </c>
      <c r="I163" s="18" t="s">
        <v>974</v>
      </c>
      <c r="J163" s="18" t="s">
        <v>409</v>
      </c>
    </row>
    <row r="164" spans="1:10" ht="27" x14ac:dyDescent="0.2">
      <c r="A164" s="8">
        <v>158</v>
      </c>
      <c r="B164" s="18" t="s">
        <v>975</v>
      </c>
      <c r="C164" s="18" t="s">
        <v>127</v>
      </c>
      <c r="D164" s="18" t="s">
        <v>347</v>
      </c>
      <c r="E164" s="20" t="s">
        <v>976</v>
      </c>
      <c r="F164" s="21" t="s">
        <v>42</v>
      </c>
      <c r="G164" s="18" t="s">
        <v>43</v>
      </c>
      <c r="H164" s="18" t="s">
        <v>977</v>
      </c>
      <c r="I164" s="18" t="s">
        <v>978</v>
      </c>
      <c r="J164" s="18" t="s">
        <v>81</v>
      </c>
    </row>
    <row r="165" spans="1:10" ht="27" x14ac:dyDescent="0.2">
      <c r="A165" s="8">
        <v>159</v>
      </c>
      <c r="B165" s="18" t="s">
        <v>979</v>
      </c>
      <c r="C165" s="18" t="s">
        <v>980</v>
      </c>
      <c r="D165" s="18" t="s">
        <v>981</v>
      </c>
      <c r="E165" s="20" t="s">
        <v>982</v>
      </c>
      <c r="F165" s="21" t="s">
        <v>42</v>
      </c>
      <c r="G165" s="18" t="s">
        <v>101</v>
      </c>
      <c r="H165" s="18" t="s">
        <v>983</v>
      </c>
      <c r="I165" s="18" t="s">
        <v>984</v>
      </c>
      <c r="J165" s="18" t="s">
        <v>81</v>
      </c>
    </row>
    <row r="166" spans="1:10" ht="27" x14ac:dyDescent="0.2">
      <c r="A166" s="8">
        <v>160</v>
      </c>
      <c r="B166" s="9" t="s">
        <v>985</v>
      </c>
      <c r="C166" s="4" t="s">
        <v>856</v>
      </c>
      <c r="D166" s="4" t="s">
        <v>986</v>
      </c>
      <c r="E166" s="12" t="s">
        <v>987</v>
      </c>
      <c r="F166" s="4" t="s">
        <v>42</v>
      </c>
      <c r="G166" s="4" t="s">
        <v>86</v>
      </c>
      <c r="H166" s="4" t="s">
        <v>988</v>
      </c>
      <c r="I166" s="11" t="s">
        <v>989</v>
      </c>
      <c r="J166" s="12" t="s">
        <v>990</v>
      </c>
    </row>
    <row r="167" spans="1:10" ht="27" x14ac:dyDescent="0.2">
      <c r="A167" s="8">
        <v>161</v>
      </c>
      <c r="B167" s="18" t="s">
        <v>991</v>
      </c>
      <c r="C167" s="18" t="s">
        <v>992</v>
      </c>
      <c r="D167" s="18" t="s">
        <v>993</v>
      </c>
      <c r="E167" s="20" t="s">
        <v>994</v>
      </c>
      <c r="F167" s="21" t="s">
        <v>58</v>
      </c>
      <c r="G167" s="4" t="s">
        <v>43</v>
      </c>
      <c r="H167" s="18" t="s">
        <v>995</v>
      </c>
      <c r="I167" s="18" t="s">
        <v>996</v>
      </c>
      <c r="J167" s="18" t="s">
        <v>273</v>
      </c>
    </row>
    <row r="168" spans="1:10" ht="40.5" x14ac:dyDescent="0.2">
      <c r="A168" s="8">
        <v>162</v>
      </c>
      <c r="B168" s="18" t="s">
        <v>997</v>
      </c>
      <c r="C168" s="18" t="s">
        <v>133</v>
      </c>
      <c r="D168" s="18" t="s">
        <v>134</v>
      </c>
      <c r="E168" s="20" t="s">
        <v>998</v>
      </c>
      <c r="F168" s="21" t="s">
        <v>42</v>
      </c>
      <c r="G168" s="18" t="s">
        <v>43</v>
      </c>
      <c r="H168" s="18" t="s">
        <v>999</v>
      </c>
      <c r="I168" s="18" t="s">
        <v>1000</v>
      </c>
      <c r="J168" s="18" t="s">
        <v>1001</v>
      </c>
    </row>
    <row r="169" spans="1:10" ht="27" x14ac:dyDescent="0.2">
      <c r="A169" s="8">
        <v>163</v>
      </c>
      <c r="B169" s="42" t="s">
        <v>1002</v>
      </c>
      <c r="C169" s="43" t="s">
        <v>39</v>
      </c>
      <c r="D169" s="43" t="s">
        <v>1003</v>
      </c>
      <c r="E169" s="44" t="s">
        <v>1004</v>
      </c>
      <c r="F169" s="43" t="s">
        <v>10</v>
      </c>
      <c r="G169" s="42" t="s">
        <v>232</v>
      </c>
      <c r="H169" s="43" t="s">
        <v>1005</v>
      </c>
      <c r="I169" s="42" t="s">
        <v>1006</v>
      </c>
      <c r="J169" s="44" t="s">
        <v>1007</v>
      </c>
    </row>
    <row r="170" spans="1:10" ht="40.5" x14ac:dyDescent="0.2">
      <c r="A170" s="8">
        <v>164</v>
      </c>
      <c r="B170" s="4" t="s">
        <v>1008</v>
      </c>
      <c r="C170" s="4" t="s">
        <v>1009</v>
      </c>
      <c r="D170" s="4" t="s">
        <v>70</v>
      </c>
      <c r="E170" s="13" t="s">
        <v>1010</v>
      </c>
      <c r="F170" s="4" t="s">
        <v>42</v>
      </c>
      <c r="G170" s="4" t="s">
        <v>86</v>
      </c>
      <c r="H170" s="4" t="s">
        <v>1011</v>
      </c>
      <c r="I170" s="4" t="s">
        <v>1012</v>
      </c>
      <c r="J170" s="12" t="s">
        <v>1013</v>
      </c>
    </row>
    <row r="171" spans="1:10" ht="27" x14ac:dyDescent="0.2">
      <c r="A171" s="8">
        <v>165</v>
      </c>
      <c r="B171" s="42" t="s">
        <v>1014</v>
      </c>
      <c r="C171" s="43" t="s">
        <v>1015</v>
      </c>
      <c r="D171" s="43" t="s">
        <v>527</v>
      </c>
      <c r="E171" s="44" t="s">
        <v>1016</v>
      </c>
      <c r="F171" s="43" t="s">
        <v>11</v>
      </c>
      <c r="G171" s="42" t="s">
        <v>232</v>
      </c>
      <c r="H171" s="43" t="s">
        <v>1017</v>
      </c>
      <c r="I171" s="42" t="s">
        <v>1018</v>
      </c>
      <c r="J171" s="44" t="s">
        <v>1019</v>
      </c>
    </row>
    <row r="172" spans="1:10" ht="27" x14ac:dyDescent="0.2">
      <c r="A172" s="8">
        <v>166</v>
      </c>
      <c r="B172" s="45" t="s">
        <v>1020</v>
      </c>
      <c r="C172" s="45" t="s">
        <v>1021</v>
      </c>
      <c r="D172" s="45" t="s">
        <v>398</v>
      </c>
      <c r="E172" s="46" t="s">
        <v>1022</v>
      </c>
      <c r="F172" s="45" t="s">
        <v>42</v>
      </c>
      <c r="G172" s="45" t="s">
        <v>86</v>
      </c>
      <c r="H172" s="45" t="s">
        <v>1023</v>
      </c>
      <c r="I172" s="45" t="s">
        <v>1024</v>
      </c>
      <c r="J172" s="45" t="s">
        <v>1025</v>
      </c>
    </row>
    <row r="173" spans="1:10" ht="27" x14ac:dyDescent="0.2">
      <c r="A173" s="8">
        <v>167</v>
      </c>
      <c r="B173" s="4" t="s">
        <v>390</v>
      </c>
      <c r="C173" s="4" t="s">
        <v>631</v>
      </c>
      <c r="D173" s="4" t="s">
        <v>1026</v>
      </c>
      <c r="E173" s="13" t="s">
        <v>1027</v>
      </c>
      <c r="F173" s="4" t="s">
        <v>42</v>
      </c>
      <c r="G173" s="4" t="s">
        <v>86</v>
      </c>
      <c r="H173" s="4" t="s">
        <v>1028</v>
      </c>
      <c r="I173" s="4" t="s">
        <v>1029</v>
      </c>
      <c r="J173" s="4" t="s">
        <v>1030</v>
      </c>
    </row>
    <row r="174" spans="1:10" ht="40.5" x14ac:dyDescent="0.2">
      <c r="A174" s="8">
        <v>168</v>
      </c>
      <c r="B174" s="45" t="s">
        <v>1031</v>
      </c>
      <c r="C174" s="45" t="s">
        <v>113</v>
      </c>
      <c r="D174" s="45" t="s">
        <v>1032</v>
      </c>
      <c r="E174" s="46" t="s">
        <v>1033</v>
      </c>
      <c r="F174" s="45" t="s">
        <v>42</v>
      </c>
      <c r="G174" s="45" t="s">
        <v>86</v>
      </c>
      <c r="H174" s="45" t="s">
        <v>1034</v>
      </c>
      <c r="I174" s="45" t="s">
        <v>1035</v>
      </c>
      <c r="J174" s="45" t="s">
        <v>1036</v>
      </c>
    </row>
    <row r="175" spans="1:10" ht="27" x14ac:dyDescent="0.2">
      <c r="A175" s="8">
        <v>169</v>
      </c>
      <c r="B175" s="4" t="s">
        <v>895</v>
      </c>
      <c r="C175" s="4" t="s">
        <v>1037</v>
      </c>
      <c r="D175" s="4" t="s">
        <v>347</v>
      </c>
      <c r="E175" s="13" t="s">
        <v>1038</v>
      </c>
      <c r="F175" s="4" t="s">
        <v>58</v>
      </c>
      <c r="G175" s="4" t="s">
        <v>86</v>
      </c>
      <c r="H175" s="4" t="s">
        <v>1039</v>
      </c>
      <c r="I175" s="4" t="s">
        <v>1040</v>
      </c>
      <c r="J175" s="4" t="s">
        <v>1041</v>
      </c>
    </row>
    <row r="176" spans="1:10" ht="27" x14ac:dyDescent="0.2">
      <c r="A176" s="8">
        <v>170</v>
      </c>
      <c r="B176" s="4" t="s">
        <v>1042</v>
      </c>
      <c r="C176" s="4" t="s">
        <v>353</v>
      </c>
      <c r="D176" s="4" t="s">
        <v>1043</v>
      </c>
      <c r="E176" s="13" t="s">
        <v>1044</v>
      </c>
      <c r="F176" s="4" t="s">
        <v>42</v>
      </c>
      <c r="G176" s="4" t="s">
        <v>86</v>
      </c>
      <c r="H176" s="4" t="s">
        <v>1045</v>
      </c>
      <c r="I176" s="4" t="s">
        <v>1046</v>
      </c>
      <c r="J176" s="4" t="s">
        <v>1047</v>
      </c>
    </row>
    <row r="177" spans="1:10" ht="27" x14ac:dyDescent="0.2">
      <c r="A177" s="8">
        <v>171</v>
      </c>
      <c r="B177" s="4" t="s">
        <v>1048</v>
      </c>
      <c r="C177" s="4" t="s">
        <v>1049</v>
      </c>
      <c r="D177" s="4" t="s">
        <v>507</v>
      </c>
      <c r="E177" s="13" t="s">
        <v>1050</v>
      </c>
      <c r="F177" s="4" t="s">
        <v>42</v>
      </c>
      <c r="G177" s="4" t="s">
        <v>43</v>
      </c>
      <c r="H177" s="4" t="s">
        <v>1051</v>
      </c>
      <c r="I177" s="4" t="s">
        <v>1052</v>
      </c>
      <c r="J177" s="47" t="s">
        <v>1053</v>
      </c>
    </row>
    <row r="178" spans="1:10" ht="27" x14ac:dyDescent="0.2">
      <c r="A178" s="8">
        <v>172</v>
      </c>
      <c r="B178" s="4" t="s">
        <v>1054</v>
      </c>
      <c r="C178" s="4" t="s">
        <v>502</v>
      </c>
      <c r="D178" s="4" t="s">
        <v>1055</v>
      </c>
      <c r="E178" s="13" t="s">
        <v>1056</v>
      </c>
      <c r="F178" s="4" t="s">
        <v>42</v>
      </c>
      <c r="G178" s="4" t="s">
        <v>86</v>
      </c>
      <c r="H178" s="4" t="s">
        <v>1057</v>
      </c>
      <c r="I178" s="4" t="s">
        <v>1058</v>
      </c>
      <c r="J178" s="4" t="s">
        <v>1059</v>
      </c>
    </row>
    <row r="179" spans="1:10" ht="27" x14ac:dyDescent="0.2">
      <c r="A179" s="8">
        <v>173</v>
      </c>
      <c r="B179" s="4" t="s">
        <v>1060</v>
      </c>
      <c r="C179" s="4" t="s">
        <v>1061</v>
      </c>
      <c r="D179" s="4" t="s">
        <v>340</v>
      </c>
      <c r="E179" s="13" t="s">
        <v>1062</v>
      </c>
      <c r="F179" s="4" t="s">
        <v>58</v>
      </c>
      <c r="G179" s="4" t="s">
        <v>86</v>
      </c>
      <c r="H179" s="4" t="s">
        <v>1063</v>
      </c>
      <c r="I179" s="4" t="s">
        <v>1064</v>
      </c>
      <c r="J179" s="4" t="s">
        <v>1065</v>
      </c>
    </row>
    <row r="180" spans="1:10" ht="27" x14ac:dyDescent="0.2">
      <c r="A180" s="8">
        <v>174</v>
      </c>
      <c r="B180" s="4" t="s">
        <v>798</v>
      </c>
      <c r="C180" s="4" t="s">
        <v>738</v>
      </c>
      <c r="D180" s="4" t="s">
        <v>1066</v>
      </c>
      <c r="E180" s="13" t="s">
        <v>1067</v>
      </c>
      <c r="F180" s="4" t="s">
        <v>42</v>
      </c>
      <c r="G180" s="4" t="s">
        <v>86</v>
      </c>
      <c r="H180" s="4" t="s">
        <v>1068</v>
      </c>
      <c r="I180" s="4" t="s">
        <v>1069</v>
      </c>
      <c r="J180" s="4" t="s">
        <v>1047</v>
      </c>
    </row>
    <row r="181" spans="1:10" ht="40.5" x14ac:dyDescent="0.2">
      <c r="A181" s="8">
        <v>175</v>
      </c>
      <c r="B181" s="18" t="s">
        <v>1070</v>
      </c>
      <c r="C181" s="18" t="s">
        <v>133</v>
      </c>
      <c r="D181" s="18" t="s">
        <v>1149</v>
      </c>
      <c r="E181" s="20" t="s">
        <v>1071</v>
      </c>
      <c r="F181" s="4" t="s">
        <v>42</v>
      </c>
      <c r="G181" s="4" t="s">
        <v>43</v>
      </c>
      <c r="H181" s="18" t="s">
        <v>1072</v>
      </c>
      <c r="I181" s="18" t="s">
        <v>1073</v>
      </c>
      <c r="J181" s="18" t="s">
        <v>1074</v>
      </c>
    </row>
    <row r="182" spans="1:10" ht="27" x14ac:dyDescent="0.2">
      <c r="A182" s="8">
        <v>176</v>
      </c>
      <c r="B182" s="18" t="s">
        <v>352</v>
      </c>
      <c r="C182" s="18" t="s">
        <v>1075</v>
      </c>
      <c r="D182" s="18" t="s">
        <v>731</v>
      </c>
      <c r="E182" s="20" t="s">
        <v>1076</v>
      </c>
      <c r="F182" s="21" t="s">
        <v>42</v>
      </c>
      <c r="G182" s="4" t="s">
        <v>86</v>
      </c>
      <c r="H182" s="18" t="s">
        <v>1077</v>
      </c>
      <c r="I182" s="18" t="s">
        <v>1078</v>
      </c>
      <c r="J182" s="18" t="s">
        <v>1047</v>
      </c>
    </row>
    <row r="183" spans="1:10" ht="27" x14ac:dyDescent="0.2">
      <c r="A183" s="8">
        <v>177</v>
      </c>
      <c r="B183" s="4" t="s">
        <v>1079</v>
      </c>
      <c r="C183" s="4" t="s">
        <v>496</v>
      </c>
      <c r="D183" s="4" t="s">
        <v>1080</v>
      </c>
      <c r="E183" s="4" t="s">
        <v>1081</v>
      </c>
      <c r="F183" s="4" t="s">
        <v>58</v>
      </c>
      <c r="G183" s="4" t="s">
        <v>86</v>
      </c>
      <c r="H183" s="4" t="s">
        <v>1082</v>
      </c>
      <c r="I183" s="4" t="s">
        <v>1083</v>
      </c>
      <c r="J183" s="4" t="s">
        <v>1084</v>
      </c>
    </row>
    <row r="184" spans="1:10" ht="13.5" x14ac:dyDescent="0.2">
      <c r="A184" s="8">
        <v>178</v>
      </c>
      <c r="B184" s="18" t="s">
        <v>744</v>
      </c>
      <c r="C184" s="18" t="s">
        <v>570</v>
      </c>
      <c r="D184" s="18" t="s">
        <v>1085</v>
      </c>
      <c r="E184" s="20" t="s">
        <v>1086</v>
      </c>
      <c r="F184" s="21" t="s">
        <v>42</v>
      </c>
      <c r="G184" s="18" t="s">
        <v>43</v>
      </c>
      <c r="H184" s="18" t="s">
        <v>1087</v>
      </c>
      <c r="I184" s="18" t="s">
        <v>1088</v>
      </c>
      <c r="J184" s="18" t="s">
        <v>81</v>
      </c>
    </row>
    <row r="185" spans="1:10" ht="40.5" x14ac:dyDescent="0.2">
      <c r="A185" s="8">
        <v>179</v>
      </c>
      <c r="B185" s="4" t="s">
        <v>352</v>
      </c>
      <c r="C185" s="4" t="s">
        <v>1021</v>
      </c>
      <c r="D185" s="4" t="s">
        <v>385</v>
      </c>
      <c r="E185" s="13" t="s">
        <v>1089</v>
      </c>
      <c r="F185" s="4" t="s">
        <v>42</v>
      </c>
      <c r="G185" s="4" t="s">
        <v>86</v>
      </c>
      <c r="H185" s="4" t="s">
        <v>1090</v>
      </c>
      <c r="I185" s="4" t="s">
        <v>1091</v>
      </c>
      <c r="J185" s="4" t="s">
        <v>1092</v>
      </c>
    </row>
    <row r="186" spans="1:10" ht="27" x14ac:dyDescent="0.2">
      <c r="A186" s="8">
        <v>180</v>
      </c>
      <c r="B186" s="4" t="s">
        <v>236</v>
      </c>
      <c r="C186" s="4" t="s">
        <v>1093</v>
      </c>
      <c r="D186" s="4" t="s">
        <v>720</v>
      </c>
      <c r="E186" s="13" t="s">
        <v>1094</v>
      </c>
      <c r="F186" s="4" t="s">
        <v>42</v>
      </c>
      <c r="G186" s="4" t="s">
        <v>86</v>
      </c>
      <c r="H186" s="4" t="s">
        <v>1095</v>
      </c>
      <c r="I186" s="4" t="s">
        <v>1096</v>
      </c>
      <c r="J186" s="4" t="s">
        <v>1097</v>
      </c>
    </row>
    <row r="187" spans="1:10" ht="27" x14ac:dyDescent="0.2">
      <c r="A187" s="8">
        <v>181</v>
      </c>
      <c r="B187" s="4" t="s">
        <v>403</v>
      </c>
      <c r="C187" s="4" t="s">
        <v>55</v>
      </c>
      <c r="D187" s="4" t="s">
        <v>1026</v>
      </c>
      <c r="E187" s="13" t="s">
        <v>1098</v>
      </c>
      <c r="F187" s="4" t="s">
        <v>58</v>
      </c>
      <c r="G187" s="4" t="s">
        <v>86</v>
      </c>
      <c r="H187" s="4" t="s">
        <v>1099</v>
      </c>
      <c r="I187" s="11" t="s">
        <v>1100</v>
      </c>
      <c r="J187" s="4" t="s">
        <v>1101</v>
      </c>
    </row>
    <row r="188" spans="1:10" ht="40.5" x14ac:dyDescent="0.2">
      <c r="A188" s="8">
        <v>182</v>
      </c>
      <c r="B188" s="9" t="s">
        <v>1102</v>
      </c>
      <c r="C188" s="4" t="s">
        <v>570</v>
      </c>
      <c r="D188" s="4" t="s">
        <v>1103</v>
      </c>
      <c r="E188" s="12" t="s">
        <v>1104</v>
      </c>
      <c r="F188" s="4" t="s">
        <v>42</v>
      </c>
      <c r="G188" s="4" t="s">
        <v>86</v>
      </c>
      <c r="H188" s="4" t="s">
        <v>1105</v>
      </c>
      <c r="I188" s="11" t="s">
        <v>1106</v>
      </c>
      <c r="J188" s="12" t="s">
        <v>1107</v>
      </c>
    </row>
    <row r="189" spans="1:10" ht="27" x14ac:dyDescent="0.2">
      <c r="A189" s="8">
        <v>183</v>
      </c>
      <c r="B189" s="18" t="s">
        <v>737</v>
      </c>
      <c r="C189" s="18" t="s">
        <v>223</v>
      </c>
      <c r="D189" s="18" t="s">
        <v>731</v>
      </c>
      <c r="E189" s="20" t="s">
        <v>1108</v>
      </c>
      <c r="F189" s="4" t="s">
        <v>42</v>
      </c>
      <c r="G189" s="4" t="s">
        <v>43</v>
      </c>
      <c r="H189" s="18" t="s">
        <v>1109</v>
      </c>
      <c r="I189" s="18" t="s">
        <v>1110</v>
      </c>
      <c r="J189" s="18" t="s">
        <v>1111</v>
      </c>
    </row>
    <row r="190" spans="1:10" ht="27" x14ac:dyDescent="0.2">
      <c r="A190" s="8">
        <v>184</v>
      </c>
      <c r="B190" s="45" t="s">
        <v>1054</v>
      </c>
      <c r="C190" s="45" t="s">
        <v>570</v>
      </c>
      <c r="D190" s="45" t="s">
        <v>1112</v>
      </c>
      <c r="E190" s="45" t="s">
        <v>1113</v>
      </c>
      <c r="F190" s="45" t="s">
        <v>42</v>
      </c>
      <c r="G190" s="45" t="s">
        <v>86</v>
      </c>
      <c r="H190" s="45" t="s">
        <v>1145</v>
      </c>
      <c r="I190" s="45" t="s">
        <v>1114</v>
      </c>
      <c r="J190" s="45" t="s">
        <v>1115</v>
      </c>
    </row>
    <row r="191" spans="1:10" ht="13.5" x14ac:dyDescent="0.2">
      <c r="A191" s="8">
        <v>185</v>
      </c>
      <c r="B191" s="18" t="s">
        <v>1116</v>
      </c>
      <c r="C191" s="18" t="s">
        <v>1117</v>
      </c>
      <c r="D191" s="18" t="s">
        <v>1118</v>
      </c>
      <c r="E191" s="20" t="s">
        <v>1119</v>
      </c>
      <c r="F191" s="21" t="s">
        <v>42</v>
      </c>
      <c r="G191" s="18" t="s">
        <v>43</v>
      </c>
      <c r="H191" s="18" t="s">
        <v>1120</v>
      </c>
      <c r="I191" s="18" t="s">
        <v>1121</v>
      </c>
      <c r="J191" s="18" t="s">
        <v>273</v>
      </c>
    </row>
    <row r="192" spans="1:10" ht="27" x14ac:dyDescent="0.2">
      <c r="A192" s="8">
        <v>186</v>
      </c>
      <c r="B192" s="18" t="s">
        <v>167</v>
      </c>
      <c r="C192" s="18" t="s">
        <v>496</v>
      </c>
      <c r="D192" s="18" t="s">
        <v>147</v>
      </c>
      <c r="E192" s="20">
        <v>33283</v>
      </c>
      <c r="F192" s="21" t="s">
        <v>58</v>
      </c>
      <c r="G192" s="18" t="s">
        <v>43</v>
      </c>
      <c r="H192" s="18" t="s">
        <v>1122</v>
      </c>
      <c r="I192" s="18" t="s">
        <v>1123</v>
      </c>
      <c r="J192" s="18" t="s">
        <v>81</v>
      </c>
    </row>
    <row r="193" spans="1:10" ht="27" x14ac:dyDescent="0.2">
      <c r="A193" s="8">
        <v>187</v>
      </c>
      <c r="B193" s="42" t="s">
        <v>798</v>
      </c>
      <c r="C193" s="43" t="s">
        <v>140</v>
      </c>
      <c r="D193" s="43" t="s">
        <v>1124</v>
      </c>
      <c r="E193" s="44" t="s">
        <v>1125</v>
      </c>
      <c r="F193" s="43" t="s">
        <v>10</v>
      </c>
      <c r="G193" s="42" t="s">
        <v>232</v>
      </c>
      <c r="H193" s="43" t="s">
        <v>1126</v>
      </c>
      <c r="I193" s="42" t="s">
        <v>1127</v>
      </c>
      <c r="J193" s="44" t="s">
        <v>1128</v>
      </c>
    </row>
    <row r="194" spans="1:10" ht="27" x14ac:dyDescent="0.2">
      <c r="A194" s="8">
        <v>188</v>
      </c>
      <c r="B194" s="9" t="s">
        <v>599</v>
      </c>
      <c r="C194" s="4" t="s">
        <v>1129</v>
      </c>
      <c r="D194" s="4" t="s">
        <v>1130</v>
      </c>
      <c r="E194" s="12" t="s">
        <v>1131</v>
      </c>
      <c r="F194" s="4" t="s">
        <v>42</v>
      </c>
      <c r="G194" s="4" t="s">
        <v>86</v>
      </c>
      <c r="H194" s="4" t="s">
        <v>1132</v>
      </c>
      <c r="I194" s="11" t="s">
        <v>1133</v>
      </c>
      <c r="J194" s="12" t="s">
        <v>1134</v>
      </c>
    </row>
    <row r="195" spans="1:10" ht="13.5" x14ac:dyDescent="0.2">
      <c r="A195" s="18"/>
      <c r="B195" s="18"/>
      <c r="C195" s="18"/>
      <c r="D195" s="18"/>
      <c r="E195" s="20"/>
      <c r="F195" s="21"/>
      <c r="G195" s="18"/>
      <c r="H195" s="18"/>
      <c r="I195" s="18"/>
      <c r="J195" s="18"/>
    </row>
    <row r="196" spans="1:10" ht="13.5" x14ac:dyDescent="0.2">
      <c r="A196" s="18"/>
      <c r="B196" s="18"/>
      <c r="C196" s="18"/>
      <c r="D196" s="18"/>
      <c r="E196" s="20"/>
      <c r="F196" s="21"/>
      <c r="G196" s="18"/>
      <c r="H196" s="18"/>
      <c r="I196" s="18"/>
      <c r="J196" s="18"/>
    </row>
    <row r="197" spans="1:10" ht="13.5" x14ac:dyDescent="0.2">
      <c r="A197" s="18"/>
      <c r="B197" s="18"/>
      <c r="C197" s="18"/>
      <c r="D197" s="18"/>
      <c r="E197" s="20"/>
      <c r="F197" s="21"/>
      <c r="G197" s="18"/>
      <c r="H197" s="18"/>
      <c r="I197" s="18"/>
      <c r="J197" s="18"/>
    </row>
    <row r="198" spans="1:10" ht="13.5" x14ac:dyDescent="0.2">
      <c r="A198" s="18"/>
      <c r="B198" s="18"/>
      <c r="C198" s="18"/>
      <c r="D198" s="18"/>
      <c r="E198" s="20"/>
      <c r="F198" s="21"/>
      <c r="G198" s="18"/>
      <c r="H198" s="18"/>
      <c r="I198" s="18"/>
      <c r="J198" s="18"/>
    </row>
    <row r="199" spans="1:10" ht="13.5" x14ac:dyDescent="0.2">
      <c r="A199" s="18"/>
      <c r="B199" s="18"/>
      <c r="C199" s="18"/>
      <c r="D199" s="18"/>
      <c r="E199" s="20"/>
      <c r="F199" s="21"/>
      <c r="G199" s="18"/>
      <c r="H199" s="18"/>
      <c r="I199" s="18"/>
      <c r="J199" s="18"/>
    </row>
    <row r="200" spans="1:10" ht="13.5" x14ac:dyDescent="0.2">
      <c r="A200" s="18"/>
      <c r="B200" s="18"/>
      <c r="C200" s="18"/>
      <c r="D200" s="18"/>
      <c r="E200" s="20"/>
      <c r="F200" s="21"/>
      <c r="G200" s="18"/>
      <c r="H200" s="18"/>
      <c r="I200" s="18"/>
      <c r="J200" s="18"/>
    </row>
    <row r="201" spans="1:10" ht="13.5" x14ac:dyDescent="0.2">
      <c r="A201" s="18"/>
      <c r="B201" s="18"/>
      <c r="C201" s="18"/>
      <c r="D201" s="18"/>
      <c r="E201" s="20"/>
      <c r="F201" s="21"/>
      <c r="G201" s="18"/>
      <c r="H201" s="18"/>
      <c r="I201" s="18"/>
      <c r="J201" s="18"/>
    </row>
    <row r="202" spans="1:10" ht="13.5" x14ac:dyDescent="0.2">
      <c r="A202" s="18"/>
      <c r="B202" s="18"/>
      <c r="C202" s="18"/>
      <c r="D202" s="18"/>
      <c r="E202" s="20"/>
      <c r="F202" s="21"/>
      <c r="G202" s="18"/>
      <c r="H202" s="18"/>
      <c r="I202" s="18"/>
      <c r="J202" s="18"/>
    </row>
    <row r="203" spans="1:10" ht="13.5" x14ac:dyDescent="0.2">
      <c r="A203" s="18"/>
      <c r="B203" s="18"/>
      <c r="C203" s="18"/>
      <c r="D203" s="18"/>
      <c r="E203" s="20"/>
      <c r="F203" s="21"/>
      <c r="G203" s="18"/>
      <c r="H203" s="18"/>
      <c r="I203" s="18"/>
      <c r="J203" s="18"/>
    </row>
    <row r="204" spans="1:10" ht="13.5" x14ac:dyDescent="0.2">
      <c r="A204" s="18"/>
      <c r="B204" s="18"/>
      <c r="C204" s="18"/>
      <c r="D204" s="18"/>
      <c r="E204" s="20"/>
      <c r="F204" s="21"/>
      <c r="G204" s="18"/>
      <c r="H204" s="18"/>
      <c r="I204" s="18"/>
      <c r="J204" s="18"/>
    </row>
    <row r="205" spans="1:10" ht="13.5" x14ac:dyDescent="0.2">
      <c r="A205" s="18"/>
      <c r="B205" s="18"/>
      <c r="C205" s="18"/>
      <c r="D205" s="18"/>
      <c r="E205" s="20"/>
      <c r="F205" s="21"/>
      <c r="G205" s="18"/>
      <c r="H205" s="18"/>
      <c r="I205" s="18"/>
      <c r="J205" s="18"/>
    </row>
    <row r="206" spans="1:10" ht="13.5" x14ac:dyDescent="0.2">
      <c r="A206" s="18"/>
      <c r="B206" s="18"/>
      <c r="C206" s="18"/>
      <c r="D206" s="18"/>
      <c r="E206" s="20"/>
      <c r="F206" s="21"/>
      <c r="G206" s="18"/>
      <c r="H206" s="18"/>
      <c r="I206" s="18"/>
      <c r="J206" s="18"/>
    </row>
    <row r="207" spans="1:10" ht="13.5" x14ac:dyDescent="0.2">
      <c r="A207" s="18"/>
      <c r="B207" s="18"/>
      <c r="C207" s="18"/>
      <c r="D207" s="18"/>
      <c r="E207" s="20"/>
      <c r="F207" s="21"/>
      <c r="G207" s="18"/>
      <c r="H207" s="18"/>
      <c r="I207" s="18"/>
      <c r="J207" s="18"/>
    </row>
    <row r="208" spans="1:10" ht="13.5" x14ac:dyDescent="0.2">
      <c r="A208" s="18"/>
      <c r="B208" s="18"/>
      <c r="C208" s="18"/>
      <c r="D208" s="18"/>
      <c r="E208" s="20"/>
      <c r="F208" s="21"/>
      <c r="G208" s="18"/>
      <c r="H208" s="18"/>
      <c r="I208" s="18"/>
      <c r="J208" s="18"/>
    </row>
    <row r="209" spans="1:10" ht="13.5" x14ac:dyDescent="0.2">
      <c r="A209" s="18"/>
      <c r="B209" s="18"/>
      <c r="C209" s="18"/>
      <c r="D209" s="18"/>
      <c r="E209" s="20"/>
      <c r="F209" s="21"/>
      <c r="G209" s="18"/>
      <c r="H209" s="18"/>
      <c r="I209" s="18"/>
      <c r="J209" s="18"/>
    </row>
    <row r="210" spans="1:10" ht="13.5" x14ac:dyDescent="0.2">
      <c r="A210" s="18"/>
      <c r="B210" s="18"/>
      <c r="C210" s="18"/>
      <c r="D210" s="18"/>
      <c r="E210" s="20"/>
      <c r="F210" s="21"/>
      <c r="G210" s="18"/>
      <c r="H210" s="18"/>
      <c r="I210" s="18"/>
      <c r="J210" s="18"/>
    </row>
    <row r="211" spans="1:10" ht="13.5" x14ac:dyDescent="0.2">
      <c r="A211" s="18"/>
      <c r="B211" s="18"/>
      <c r="C211" s="18"/>
      <c r="D211" s="18"/>
      <c r="E211" s="20"/>
      <c r="F211" s="21"/>
      <c r="G211" s="18"/>
      <c r="H211" s="18"/>
      <c r="I211" s="18"/>
      <c r="J211" s="18"/>
    </row>
    <row r="212" spans="1:10" ht="13.5" x14ac:dyDescent="0.2">
      <c r="A212" s="18"/>
      <c r="B212" s="18"/>
      <c r="C212" s="18"/>
      <c r="D212" s="18"/>
      <c r="E212" s="20"/>
      <c r="F212" s="21"/>
      <c r="G212" s="18"/>
      <c r="H212" s="18"/>
      <c r="I212" s="18"/>
      <c r="J212" s="18"/>
    </row>
    <row r="213" spans="1:10" ht="13.5" x14ac:dyDescent="0.2">
      <c r="A213" s="18"/>
      <c r="B213" s="18"/>
      <c r="C213" s="18"/>
      <c r="D213" s="18"/>
      <c r="E213" s="20"/>
      <c r="F213" s="21"/>
      <c r="G213" s="18"/>
      <c r="H213" s="18"/>
      <c r="I213" s="18"/>
      <c r="J213" s="18"/>
    </row>
    <row r="214" spans="1:10" ht="13.5" x14ac:dyDescent="0.2">
      <c r="A214" s="18"/>
      <c r="B214" s="18"/>
      <c r="C214" s="18"/>
      <c r="D214" s="18"/>
      <c r="E214" s="20"/>
      <c r="F214" s="21"/>
      <c r="G214" s="18"/>
      <c r="H214" s="18"/>
      <c r="I214" s="18"/>
      <c r="J214" s="18"/>
    </row>
    <row r="215" spans="1:10" ht="13.5" x14ac:dyDescent="0.2">
      <c r="A215" s="18"/>
      <c r="B215" s="18"/>
      <c r="C215" s="18"/>
      <c r="D215" s="18"/>
      <c r="E215" s="20"/>
      <c r="F215" s="21"/>
      <c r="G215" s="18"/>
      <c r="H215" s="18"/>
      <c r="I215" s="18"/>
      <c r="J215" s="18"/>
    </row>
    <row r="216" spans="1:10" ht="13.5" x14ac:dyDescent="0.2">
      <c r="A216" s="18"/>
      <c r="B216" s="18"/>
      <c r="C216" s="18"/>
      <c r="D216" s="18"/>
      <c r="E216" s="20"/>
      <c r="F216" s="21"/>
      <c r="G216" s="18"/>
      <c r="H216" s="18"/>
      <c r="I216" s="18"/>
      <c r="J216" s="18"/>
    </row>
    <row r="217" spans="1:10" ht="13.5" x14ac:dyDescent="0.2">
      <c r="A217" s="18"/>
      <c r="B217" s="18"/>
      <c r="C217" s="18"/>
      <c r="D217" s="18"/>
      <c r="E217" s="20"/>
      <c r="F217" s="21"/>
      <c r="G217" s="18"/>
      <c r="H217" s="18"/>
      <c r="I217" s="18"/>
      <c r="J217" s="18"/>
    </row>
    <row r="218" spans="1:10" ht="13.5" x14ac:dyDescent="0.2">
      <c r="A218" s="18"/>
      <c r="B218" s="18"/>
      <c r="C218" s="18"/>
      <c r="D218" s="18"/>
      <c r="E218" s="20"/>
      <c r="F218" s="21"/>
      <c r="G218" s="18"/>
      <c r="H218" s="18"/>
      <c r="I218" s="18"/>
      <c r="J218" s="18"/>
    </row>
    <row r="219" spans="1:10" ht="13.5" x14ac:dyDescent="0.2">
      <c r="A219" s="18"/>
      <c r="B219" s="18"/>
      <c r="C219" s="18"/>
      <c r="D219" s="18"/>
      <c r="E219" s="20"/>
      <c r="F219" s="21"/>
      <c r="G219" s="18"/>
      <c r="H219" s="18"/>
      <c r="I219" s="18"/>
      <c r="J219" s="18"/>
    </row>
    <row r="220" spans="1:10" ht="13.5" x14ac:dyDescent="0.2">
      <c r="A220" s="18"/>
      <c r="B220" s="18"/>
      <c r="C220" s="18"/>
      <c r="D220" s="18"/>
      <c r="E220" s="20"/>
      <c r="F220" s="21"/>
      <c r="G220" s="18"/>
      <c r="H220" s="18"/>
      <c r="I220" s="18"/>
      <c r="J220" s="18"/>
    </row>
    <row r="221" spans="1:10" ht="13.5" x14ac:dyDescent="0.2">
      <c r="A221" s="18"/>
      <c r="B221" s="18"/>
      <c r="C221" s="18"/>
      <c r="D221" s="18"/>
      <c r="E221" s="20"/>
      <c r="F221" s="21"/>
      <c r="G221" s="18"/>
      <c r="H221" s="18"/>
      <c r="I221" s="18"/>
      <c r="J221" s="18"/>
    </row>
    <row r="222" spans="1:10" ht="13.5" x14ac:dyDescent="0.2">
      <c r="A222" s="18"/>
      <c r="B222" s="18"/>
      <c r="C222" s="18"/>
      <c r="D222" s="18"/>
      <c r="E222" s="20"/>
      <c r="F222" s="21"/>
      <c r="G222" s="18"/>
      <c r="H222" s="18"/>
      <c r="I222" s="18"/>
      <c r="J222" s="18"/>
    </row>
    <row r="223" spans="1:10" ht="13.5" x14ac:dyDescent="0.2">
      <c r="A223" s="18"/>
      <c r="B223" s="18"/>
      <c r="C223" s="18"/>
      <c r="D223" s="18"/>
      <c r="E223" s="20"/>
      <c r="F223" s="21"/>
      <c r="G223" s="18"/>
      <c r="H223" s="18"/>
      <c r="I223" s="18"/>
      <c r="J223" s="18"/>
    </row>
    <row r="224" spans="1:10" ht="13.5" x14ac:dyDescent="0.2">
      <c r="A224" s="18"/>
      <c r="B224" s="18"/>
      <c r="C224" s="18"/>
      <c r="D224" s="18"/>
      <c r="E224" s="20"/>
      <c r="F224" s="21"/>
      <c r="G224" s="18"/>
      <c r="H224" s="18"/>
      <c r="I224" s="18"/>
      <c r="J224" s="18"/>
    </row>
    <row r="225" spans="1:10" ht="13.5" x14ac:dyDescent="0.2">
      <c r="A225" s="18"/>
      <c r="B225" s="18"/>
      <c r="C225" s="18"/>
      <c r="D225" s="18"/>
      <c r="E225" s="20"/>
      <c r="F225" s="21"/>
      <c r="G225" s="18"/>
      <c r="H225" s="18"/>
      <c r="I225" s="18"/>
      <c r="J225" s="18"/>
    </row>
    <row r="226" spans="1:10" ht="13.5" x14ac:dyDescent="0.2">
      <c r="A226" s="18"/>
      <c r="B226" s="18"/>
      <c r="C226" s="18"/>
      <c r="D226" s="18"/>
      <c r="E226" s="20"/>
      <c r="F226" s="21"/>
      <c r="G226" s="18"/>
      <c r="H226" s="18"/>
      <c r="I226" s="18"/>
      <c r="J226" s="18"/>
    </row>
    <row r="227" spans="1:10" ht="13.5" x14ac:dyDescent="0.2">
      <c r="A227" s="18"/>
      <c r="B227" s="18"/>
      <c r="C227" s="18"/>
      <c r="D227" s="18"/>
      <c r="E227" s="20"/>
      <c r="F227" s="21"/>
      <c r="G227" s="18"/>
      <c r="H227" s="18"/>
      <c r="I227" s="18"/>
      <c r="J227" s="18"/>
    </row>
    <row r="228" spans="1:10" ht="13.5" x14ac:dyDescent="0.2">
      <c r="A228" s="18"/>
      <c r="B228" s="18"/>
      <c r="C228" s="18"/>
      <c r="D228" s="18"/>
      <c r="E228" s="20"/>
      <c r="F228" s="21"/>
      <c r="G228" s="18"/>
      <c r="H228" s="18"/>
      <c r="I228" s="18"/>
      <c r="J228" s="18"/>
    </row>
    <row r="229" spans="1:10" ht="13.5" x14ac:dyDescent="0.2">
      <c r="A229" s="18"/>
      <c r="B229" s="18"/>
      <c r="C229" s="18"/>
      <c r="D229" s="18"/>
      <c r="E229" s="20"/>
      <c r="F229" s="21"/>
      <c r="G229" s="18"/>
      <c r="H229" s="18"/>
      <c r="I229" s="18"/>
      <c r="J229" s="18"/>
    </row>
    <row r="230" spans="1:10" ht="13.5" x14ac:dyDescent="0.2">
      <c r="A230" s="18"/>
      <c r="B230" s="18"/>
      <c r="C230" s="18"/>
      <c r="D230" s="18"/>
      <c r="E230" s="20"/>
      <c r="F230" s="21"/>
      <c r="G230" s="18"/>
      <c r="H230" s="18"/>
      <c r="I230" s="18"/>
      <c r="J230" s="18"/>
    </row>
    <row r="231" spans="1:10" ht="13.5" x14ac:dyDescent="0.2">
      <c r="A231" s="18"/>
      <c r="B231" s="18"/>
      <c r="C231" s="18"/>
      <c r="D231" s="18"/>
      <c r="E231" s="20"/>
      <c r="F231" s="21"/>
      <c r="G231" s="18"/>
      <c r="H231" s="18"/>
      <c r="I231" s="18"/>
      <c r="J231" s="18"/>
    </row>
    <row r="232" spans="1:10" ht="13.5" x14ac:dyDescent="0.2">
      <c r="A232" s="18"/>
      <c r="B232" s="18"/>
      <c r="C232" s="18"/>
      <c r="D232" s="18"/>
      <c r="E232" s="20"/>
      <c r="F232" s="21"/>
      <c r="G232" s="18"/>
      <c r="H232" s="18"/>
      <c r="I232" s="18"/>
      <c r="J232" s="18"/>
    </row>
    <row r="233" spans="1:10" ht="13.5" x14ac:dyDescent="0.2">
      <c r="A233" s="18"/>
      <c r="B233" s="18"/>
      <c r="C233" s="18"/>
      <c r="D233" s="18"/>
      <c r="E233" s="20"/>
      <c r="F233" s="21"/>
      <c r="G233" s="18"/>
      <c r="H233" s="18"/>
      <c r="I233" s="18"/>
      <c r="J233" s="18"/>
    </row>
    <row r="234" spans="1:10" ht="13.5" x14ac:dyDescent="0.2">
      <c r="A234" s="18"/>
      <c r="B234" s="18"/>
      <c r="C234" s="18"/>
      <c r="D234" s="18"/>
      <c r="E234" s="20"/>
      <c r="F234" s="21"/>
      <c r="G234" s="18"/>
      <c r="H234" s="18"/>
      <c r="I234" s="18"/>
      <c r="J234" s="18"/>
    </row>
    <row r="235" spans="1:10" ht="13.5" x14ac:dyDescent="0.2">
      <c r="A235" s="18"/>
      <c r="B235" s="18"/>
      <c r="C235" s="18"/>
      <c r="D235" s="18"/>
      <c r="E235" s="20"/>
      <c r="F235" s="21"/>
      <c r="G235" s="18"/>
      <c r="H235" s="18"/>
      <c r="I235" s="18"/>
      <c r="J235" s="18"/>
    </row>
    <row r="236" spans="1:10" ht="13.5" x14ac:dyDescent="0.2">
      <c r="A236" s="18"/>
      <c r="B236" s="18"/>
      <c r="C236" s="18"/>
      <c r="D236" s="18"/>
      <c r="E236" s="20"/>
      <c r="F236" s="21"/>
      <c r="G236" s="18"/>
      <c r="H236" s="18"/>
      <c r="I236" s="18"/>
      <c r="J236" s="18"/>
    </row>
    <row r="237" spans="1:10" ht="13.5" x14ac:dyDescent="0.2">
      <c r="A237" s="18"/>
      <c r="B237" s="18"/>
      <c r="C237" s="18"/>
      <c r="D237" s="18"/>
      <c r="E237" s="20"/>
      <c r="F237" s="21"/>
      <c r="G237" s="18"/>
      <c r="H237" s="18"/>
      <c r="I237" s="18"/>
      <c r="J237" s="18"/>
    </row>
    <row r="238" spans="1:10" ht="13.5" x14ac:dyDescent="0.2">
      <c r="A238" s="18"/>
      <c r="B238" s="18"/>
      <c r="C238" s="18"/>
      <c r="D238" s="18"/>
      <c r="E238" s="20"/>
      <c r="F238" s="21"/>
      <c r="G238" s="18"/>
      <c r="H238" s="18"/>
      <c r="I238" s="18"/>
      <c r="J238" s="18"/>
    </row>
    <row r="239" spans="1:10" ht="13.5" x14ac:dyDescent="0.2">
      <c r="A239" s="18"/>
      <c r="B239" s="18"/>
      <c r="C239" s="18"/>
      <c r="D239" s="18"/>
      <c r="E239" s="20"/>
      <c r="F239" s="21"/>
      <c r="G239" s="18"/>
      <c r="H239" s="18"/>
      <c r="I239" s="18"/>
      <c r="J239" s="18"/>
    </row>
    <row r="240" spans="1:10" ht="13.5" x14ac:dyDescent="0.2">
      <c r="A240" s="18"/>
      <c r="B240" s="18"/>
      <c r="C240" s="18"/>
      <c r="D240" s="18"/>
      <c r="E240" s="20"/>
      <c r="F240" s="21"/>
      <c r="G240" s="18"/>
      <c r="H240" s="18"/>
      <c r="I240" s="18"/>
      <c r="J240" s="18"/>
    </row>
    <row r="241" spans="1:10" ht="13.5" x14ac:dyDescent="0.2">
      <c r="A241" s="18"/>
      <c r="B241" s="18"/>
      <c r="C241" s="18"/>
      <c r="D241" s="18"/>
      <c r="E241" s="20"/>
      <c r="F241" s="21"/>
      <c r="G241" s="18"/>
      <c r="H241" s="18"/>
      <c r="I241" s="18"/>
      <c r="J241" s="18"/>
    </row>
    <row r="242" spans="1:10" ht="13.5" x14ac:dyDescent="0.2">
      <c r="A242" s="18"/>
      <c r="B242" s="18"/>
      <c r="C242" s="18"/>
      <c r="D242" s="18"/>
      <c r="E242" s="20"/>
      <c r="F242" s="21"/>
      <c r="G242" s="18"/>
      <c r="H242" s="18"/>
      <c r="I242" s="18"/>
      <c r="J242" s="18"/>
    </row>
    <row r="243" spans="1:10" ht="13.5" x14ac:dyDescent="0.2">
      <c r="A243" s="18"/>
      <c r="B243" s="18"/>
      <c r="C243" s="18"/>
      <c r="D243" s="18"/>
      <c r="E243" s="20"/>
      <c r="F243" s="21"/>
      <c r="G243" s="18"/>
      <c r="H243" s="18"/>
      <c r="I243" s="18"/>
      <c r="J243" s="18"/>
    </row>
    <row r="244" spans="1:10" ht="13.5" x14ac:dyDescent="0.2">
      <c r="A244" s="18"/>
      <c r="B244" s="18"/>
      <c r="C244" s="18"/>
      <c r="D244" s="18"/>
      <c r="E244" s="20"/>
      <c r="F244" s="21"/>
      <c r="G244" s="18"/>
      <c r="H244" s="18"/>
      <c r="I244" s="18"/>
      <c r="J244" s="18"/>
    </row>
    <row r="245" spans="1:10" ht="13.5" x14ac:dyDescent="0.2">
      <c r="A245" s="18"/>
      <c r="B245" s="18"/>
      <c r="C245" s="18"/>
      <c r="D245" s="18"/>
      <c r="E245" s="20"/>
      <c r="F245" s="21"/>
      <c r="G245" s="18"/>
      <c r="H245" s="18"/>
      <c r="I245" s="18"/>
      <c r="J245" s="18"/>
    </row>
    <row r="246" spans="1:10" ht="13.5" x14ac:dyDescent="0.2">
      <c r="A246" s="18"/>
      <c r="B246" s="18"/>
      <c r="C246" s="18"/>
      <c r="D246" s="18"/>
      <c r="E246" s="20"/>
      <c r="F246" s="21"/>
      <c r="G246" s="18"/>
      <c r="H246" s="18"/>
      <c r="I246" s="18"/>
      <c r="J246" s="18"/>
    </row>
    <row r="247" spans="1:10" ht="13.5" x14ac:dyDescent="0.2">
      <c r="A247" s="18"/>
      <c r="B247" s="18"/>
      <c r="C247" s="18"/>
      <c r="D247" s="18"/>
      <c r="E247" s="20"/>
      <c r="F247" s="21"/>
      <c r="G247" s="18"/>
      <c r="H247" s="18"/>
      <c r="I247" s="18"/>
      <c r="J247" s="18"/>
    </row>
    <row r="248" spans="1:10" ht="13.5" x14ac:dyDescent="0.2">
      <c r="A248" s="18"/>
      <c r="B248" s="18"/>
      <c r="C248" s="18"/>
      <c r="D248" s="18"/>
      <c r="E248" s="20"/>
      <c r="F248" s="21"/>
      <c r="G248" s="18"/>
      <c r="H248" s="18"/>
      <c r="I248" s="18"/>
      <c r="J248" s="18"/>
    </row>
    <row r="249" spans="1:10" ht="13.5" x14ac:dyDescent="0.2">
      <c r="A249" s="18"/>
      <c r="B249" s="18"/>
      <c r="C249" s="18"/>
      <c r="D249" s="18"/>
      <c r="E249" s="20"/>
      <c r="F249" s="21"/>
      <c r="G249" s="18"/>
      <c r="H249" s="18"/>
      <c r="I249" s="18"/>
      <c r="J249" s="18"/>
    </row>
    <row r="250" spans="1:10" ht="13.5" x14ac:dyDescent="0.2">
      <c r="A250" s="18"/>
      <c r="B250" s="18"/>
      <c r="C250" s="18"/>
      <c r="D250" s="18"/>
      <c r="E250" s="20"/>
      <c r="F250" s="21"/>
      <c r="G250" s="18"/>
      <c r="H250" s="18"/>
      <c r="I250" s="18"/>
      <c r="J250" s="18"/>
    </row>
    <row r="251" spans="1:10" ht="13.5" x14ac:dyDescent="0.2">
      <c r="A251" s="18"/>
      <c r="B251" s="18"/>
      <c r="C251" s="18"/>
      <c r="D251" s="18"/>
      <c r="E251" s="20"/>
      <c r="F251" s="21"/>
      <c r="G251" s="18"/>
      <c r="H251" s="18"/>
      <c r="I251" s="18"/>
      <c r="J251" s="18"/>
    </row>
    <row r="252" spans="1:10" ht="13.5" x14ac:dyDescent="0.2">
      <c r="A252" s="18"/>
      <c r="B252" s="18"/>
      <c r="C252" s="18"/>
      <c r="D252" s="18"/>
      <c r="E252" s="20"/>
      <c r="F252" s="21"/>
      <c r="G252" s="18"/>
      <c r="H252" s="18"/>
      <c r="I252" s="18"/>
      <c r="J252" s="18"/>
    </row>
    <row r="253" spans="1:10" ht="13.5" x14ac:dyDescent="0.2">
      <c r="A253" s="18"/>
      <c r="B253" s="18"/>
      <c r="C253" s="18"/>
      <c r="D253" s="18"/>
      <c r="E253" s="20"/>
      <c r="F253" s="21"/>
      <c r="G253" s="18"/>
      <c r="H253" s="18"/>
      <c r="I253" s="18"/>
      <c r="J253" s="18"/>
    </row>
    <row r="254" spans="1:10" ht="13.5" x14ac:dyDescent="0.2">
      <c r="A254" s="18"/>
      <c r="B254" s="18"/>
      <c r="C254" s="18"/>
      <c r="D254" s="18"/>
      <c r="E254" s="20"/>
      <c r="F254" s="21"/>
      <c r="G254" s="18"/>
      <c r="H254" s="18"/>
      <c r="I254" s="18"/>
      <c r="J254" s="18"/>
    </row>
    <row r="255" spans="1:10" ht="13.5" x14ac:dyDescent="0.2">
      <c r="A255" s="18"/>
      <c r="B255" s="18"/>
      <c r="C255" s="18"/>
      <c r="D255" s="18"/>
      <c r="E255" s="20"/>
      <c r="F255" s="21"/>
      <c r="G255" s="18"/>
      <c r="H255" s="18"/>
      <c r="I255" s="18"/>
      <c r="J255" s="18"/>
    </row>
    <row r="256" spans="1:10" ht="13.5" x14ac:dyDescent="0.2">
      <c r="A256" s="18"/>
      <c r="B256" s="18"/>
      <c r="C256" s="18"/>
      <c r="D256" s="18"/>
      <c r="E256" s="20"/>
      <c r="F256" s="21"/>
      <c r="G256" s="18"/>
      <c r="H256" s="18"/>
      <c r="I256" s="18"/>
      <c r="J256" s="18"/>
    </row>
    <row r="257" spans="1:10" ht="13.5" x14ac:dyDescent="0.2">
      <c r="A257" s="18"/>
      <c r="B257" s="18"/>
      <c r="C257" s="18"/>
      <c r="D257" s="18"/>
      <c r="E257" s="20"/>
      <c r="F257" s="21"/>
      <c r="G257" s="18"/>
      <c r="H257" s="18"/>
      <c r="I257" s="18"/>
      <c r="J257" s="18"/>
    </row>
    <row r="258" spans="1:10" ht="13.5" x14ac:dyDescent="0.2">
      <c r="A258" s="18"/>
      <c r="B258" s="18"/>
      <c r="C258" s="18"/>
      <c r="D258" s="18"/>
      <c r="E258" s="20"/>
      <c r="F258" s="21"/>
      <c r="G258" s="18"/>
      <c r="H258" s="18"/>
      <c r="I258" s="18"/>
      <c r="J258" s="18"/>
    </row>
    <row r="259" spans="1:10" ht="13.5" x14ac:dyDescent="0.2">
      <c r="A259" s="18"/>
      <c r="B259" s="18"/>
      <c r="C259" s="18"/>
      <c r="D259" s="18"/>
      <c r="E259" s="20"/>
      <c r="F259" s="21"/>
      <c r="G259" s="18"/>
      <c r="H259" s="18"/>
      <c r="I259" s="18"/>
      <c r="J259" s="18"/>
    </row>
    <row r="260" spans="1:10" ht="13.5" x14ac:dyDescent="0.2">
      <c r="A260" s="18"/>
      <c r="B260" s="18"/>
      <c r="C260" s="18"/>
      <c r="D260" s="18"/>
      <c r="E260" s="20"/>
      <c r="F260" s="21"/>
      <c r="G260" s="18"/>
      <c r="H260" s="18"/>
      <c r="I260" s="18"/>
      <c r="J260" s="18"/>
    </row>
    <row r="261" spans="1:10" ht="13.5" x14ac:dyDescent="0.2">
      <c r="A261" s="18"/>
      <c r="B261" s="18"/>
      <c r="C261" s="18"/>
      <c r="D261" s="18"/>
      <c r="E261" s="20"/>
      <c r="F261" s="21"/>
      <c r="G261" s="18"/>
      <c r="H261" s="18"/>
      <c r="I261" s="18"/>
      <c r="J261" s="18"/>
    </row>
    <row r="262" spans="1:10" ht="13.5" x14ac:dyDescent="0.2">
      <c r="A262" s="18"/>
      <c r="B262" s="18"/>
      <c r="C262" s="18"/>
      <c r="D262" s="18"/>
      <c r="E262" s="20"/>
      <c r="F262" s="21"/>
      <c r="G262" s="18"/>
      <c r="H262" s="18"/>
      <c r="I262" s="18"/>
      <c r="J262" s="18"/>
    </row>
    <row r="263" spans="1:10" ht="13.5" x14ac:dyDescent="0.2">
      <c r="A263" s="18"/>
      <c r="B263" s="18"/>
      <c r="C263" s="18"/>
      <c r="D263" s="18"/>
      <c r="E263" s="20"/>
      <c r="F263" s="21"/>
      <c r="G263" s="18"/>
      <c r="H263" s="18"/>
      <c r="I263" s="18"/>
      <c r="J263" s="18"/>
    </row>
    <row r="264" spans="1:10" ht="13.5" x14ac:dyDescent="0.2">
      <c r="A264" s="18"/>
      <c r="B264" s="18"/>
      <c r="C264" s="18"/>
      <c r="D264" s="18"/>
      <c r="E264" s="20"/>
      <c r="F264" s="21"/>
      <c r="G264" s="18"/>
      <c r="H264" s="18"/>
      <c r="I264" s="18"/>
      <c r="J264" s="18"/>
    </row>
    <row r="265" spans="1:10" ht="13.5" x14ac:dyDescent="0.2">
      <c r="A265" s="18"/>
      <c r="B265" s="18"/>
      <c r="C265" s="18"/>
      <c r="D265" s="18"/>
      <c r="E265" s="20"/>
      <c r="F265" s="21"/>
      <c r="G265" s="18"/>
      <c r="H265" s="18"/>
      <c r="I265" s="18"/>
      <c r="J265" s="18"/>
    </row>
    <row r="266" spans="1:10" ht="13.5" x14ac:dyDescent="0.2">
      <c r="A266" s="18"/>
      <c r="B266" s="18"/>
      <c r="C266" s="18"/>
      <c r="D266" s="18"/>
      <c r="E266" s="20"/>
      <c r="F266" s="21"/>
      <c r="G266" s="18"/>
      <c r="H266" s="18"/>
      <c r="I266" s="18"/>
      <c r="J266" s="18"/>
    </row>
    <row r="267" spans="1:10" ht="13.5" x14ac:dyDescent="0.2">
      <c r="A267" s="18"/>
      <c r="B267" s="18"/>
      <c r="C267" s="18"/>
      <c r="D267" s="18"/>
      <c r="E267" s="20"/>
      <c r="F267" s="21"/>
      <c r="G267" s="18"/>
      <c r="H267" s="18"/>
      <c r="I267" s="18"/>
      <c r="J267" s="18"/>
    </row>
    <row r="268" spans="1:10" ht="13.5" x14ac:dyDescent="0.2">
      <c r="A268" s="18"/>
      <c r="B268" s="18"/>
      <c r="C268" s="18"/>
      <c r="D268" s="18"/>
      <c r="E268" s="20"/>
      <c r="F268" s="21"/>
      <c r="G268" s="18"/>
      <c r="H268" s="18"/>
      <c r="I268" s="18"/>
      <c r="J268" s="18"/>
    </row>
    <row r="269" spans="1:10" ht="13.5" x14ac:dyDescent="0.2">
      <c r="A269" s="18"/>
      <c r="B269" s="18"/>
      <c r="C269" s="18"/>
      <c r="D269" s="18"/>
      <c r="E269" s="20"/>
      <c r="F269" s="21"/>
      <c r="G269" s="18"/>
      <c r="H269" s="18"/>
      <c r="I269" s="18"/>
      <c r="J269" s="18"/>
    </row>
    <row r="270" spans="1:10" ht="13.5" x14ac:dyDescent="0.2">
      <c r="A270" s="18"/>
      <c r="B270" s="18"/>
      <c r="C270" s="18"/>
      <c r="D270" s="18"/>
      <c r="E270" s="20"/>
      <c r="F270" s="21"/>
      <c r="G270" s="18"/>
      <c r="H270" s="18"/>
      <c r="I270" s="18"/>
      <c r="J270" s="18"/>
    </row>
    <row r="271" spans="1:10" ht="13.5" x14ac:dyDescent="0.2">
      <c r="A271" s="18"/>
      <c r="B271" s="18"/>
      <c r="C271" s="18"/>
      <c r="D271" s="18"/>
      <c r="E271" s="20"/>
      <c r="F271" s="21"/>
      <c r="G271" s="18"/>
      <c r="H271" s="18"/>
      <c r="I271" s="18"/>
      <c r="J271" s="18"/>
    </row>
    <row r="272" spans="1:10" ht="13.5" x14ac:dyDescent="0.2">
      <c r="A272" s="18"/>
      <c r="B272" s="18"/>
      <c r="C272" s="18"/>
      <c r="D272" s="18"/>
      <c r="E272" s="20"/>
      <c r="F272" s="21"/>
      <c r="G272" s="18"/>
      <c r="H272" s="18"/>
      <c r="I272" s="18"/>
      <c r="J272" s="18"/>
    </row>
    <row r="273" spans="1:10" ht="13.5" x14ac:dyDescent="0.2">
      <c r="A273" s="18"/>
      <c r="B273" s="18"/>
      <c r="C273" s="18"/>
      <c r="D273" s="18"/>
      <c r="E273" s="20"/>
      <c r="F273" s="21"/>
      <c r="G273" s="18"/>
      <c r="H273" s="18"/>
      <c r="I273" s="18"/>
      <c r="J273" s="18"/>
    </row>
    <row r="274" spans="1:10" ht="13.5" x14ac:dyDescent="0.2">
      <c r="A274" s="18"/>
      <c r="B274" s="18"/>
      <c r="C274" s="18"/>
      <c r="D274" s="18"/>
      <c r="E274" s="20"/>
      <c r="F274" s="21"/>
      <c r="G274" s="18"/>
      <c r="H274" s="18"/>
      <c r="I274" s="18"/>
      <c r="J274" s="18"/>
    </row>
    <row r="275" spans="1:10" ht="13.5" x14ac:dyDescent="0.2">
      <c r="A275" s="18"/>
      <c r="B275" s="18"/>
      <c r="C275" s="18"/>
      <c r="D275" s="18"/>
      <c r="E275" s="20"/>
      <c r="F275" s="21"/>
      <c r="G275" s="18"/>
      <c r="H275" s="18"/>
      <c r="I275" s="18"/>
      <c r="J275" s="18"/>
    </row>
    <row r="276" spans="1:10" ht="13.5" x14ac:dyDescent="0.2">
      <c r="A276" s="18"/>
      <c r="B276" s="18"/>
      <c r="C276" s="18"/>
      <c r="D276" s="18"/>
      <c r="E276" s="20"/>
      <c r="F276" s="21"/>
      <c r="G276" s="18"/>
      <c r="H276" s="18"/>
      <c r="I276" s="18"/>
      <c r="J276" s="18"/>
    </row>
    <row r="277" spans="1:10" ht="13.5" x14ac:dyDescent="0.2">
      <c r="A277" s="18"/>
      <c r="B277" s="18"/>
      <c r="C277" s="18"/>
      <c r="D277" s="18"/>
      <c r="E277" s="20"/>
      <c r="F277" s="21"/>
      <c r="G277" s="18"/>
      <c r="H277" s="18"/>
      <c r="I277" s="18"/>
      <c r="J277" s="18"/>
    </row>
    <row r="278" spans="1:10" ht="13.5" x14ac:dyDescent="0.2">
      <c r="A278" s="18"/>
      <c r="B278" s="18"/>
      <c r="C278" s="18"/>
      <c r="D278" s="18"/>
      <c r="E278" s="20"/>
      <c r="F278" s="21"/>
      <c r="G278" s="18"/>
      <c r="H278" s="18"/>
      <c r="I278" s="18"/>
      <c r="J278" s="18"/>
    </row>
    <row r="279" spans="1:10" ht="13.5" x14ac:dyDescent="0.2">
      <c r="A279" s="18"/>
      <c r="B279" s="18"/>
      <c r="C279" s="18"/>
      <c r="D279" s="18"/>
      <c r="E279" s="20"/>
      <c r="F279" s="21"/>
      <c r="G279" s="18"/>
      <c r="H279" s="18"/>
      <c r="I279" s="18"/>
      <c r="J279" s="18"/>
    </row>
    <row r="280" spans="1:10" ht="13.5" x14ac:dyDescent="0.2">
      <c r="A280" s="18"/>
      <c r="B280" s="18"/>
      <c r="C280" s="18"/>
      <c r="D280" s="18"/>
      <c r="E280" s="20"/>
      <c r="F280" s="21"/>
      <c r="G280" s="18"/>
      <c r="H280" s="18"/>
      <c r="I280" s="18"/>
      <c r="J280" s="18"/>
    </row>
    <row r="281" spans="1:10" ht="13.5" x14ac:dyDescent="0.2">
      <c r="A281" s="18"/>
      <c r="B281" s="18"/>
      <c r="C281" s="18"/>
      <c r="D281" s="18"/>
      <c r="E281" s="20"/>
      <c r="F281" s="21"/>
      <c r="G281" s="18"/>
      <c r="H281" s="18"/>
      <c r="I281" s="18"/>
      <c r="J281" s="18"/>
    </row>
    <row r="282" spans="1:10" ht="13.5" x14ac:dyDescent="0.2">
      <c r="A282" s="18"/>
      <c r="B282" s="18"/>
      <c r="C282" s="18"/>
      <c r="D282" s="18"/>
      <c r="E282" s="20"/>
      <c r="F282" s="21"/>
      <c r="G282" s="18"/>
      <c r="H282" s="18"/>
      <c r="I282" s="18"/>
      <c r="J282" s="18"/>
    </row>
    <row r="283" spans="1:10" ht="13.5" x14ac:dyDescent="0.2">
      <c r="A283" s="18"/>
      <c r="B283" s="18"/>
      <c r="C283" s="18"/>
      <c r="D283" s="18"/>
      <c r="E283" s="20"/>
      <c r="F283" s="21"/>
      <c r="G283" s="18"/>
      <c r="H283" s="18"/>
      <c r="I283" s="18"/>
      <c r="J283" s="18"/>
    </row>
    <row r="284" spans="1:10" ht="13.5" x14ac:dyDescent="0.2">
      <c r="A284" s="18"/>
      <c r="B284" s="18"/>
      <c r="C284" s="18"/>
      <c r="D284" s="18"/>
      <c r="E284" s="20"/>
      <c r="F284" s="21"/>
      <c r="G284" s="18"/>
      <c r="H284" s="18"/>
      <c r="I284" s="18"/>
      <c r="J284" s="18"/>
    </row>
    <row r="285" spans="1:10" ht="13.5" x14ac:dyDescent="0.2">
      <c r="A285" s="18"/>
      <c r="B285" s="18"/>
      <c r="C285" s="18"/>
      <c r="D285" s="18"/>
      <c r="E285" s="20"/>
      <c r="F285" s="21"/>
      <c r="G285" s="18"/>
      <c r="H285" s="18"/>
      <c r="I285" s="18"/>
      <c r="J285" s="18"/>
    </row>
    <row r="286" spans="1:10" ht="13.5" x14ac:dyDescent="0.2">
      <c r="A286" s="18"/>
      <c r="B286" s="18"/>
      <c r="C286" s="18"/>
      <c r="D286" s="18"/>
      <c r="E286" s="20"/>
      <c r="F286" s="21"/>
      <c r="G286" s="18"/>
      <c r="H286" s="18"/>
      <c r="I286" s="18"/>
      <c r="J286" s="18"/>
    </row>
    <row r="287" spans="1:10" ht="13.5" x14ac:dyDescent="0.2">
      <c r="A287" s="18"/>
      <c r="B287" s="18"/>
      <c r="C287" s="18"/>
      <c r="D287" s="18"/>
      <c r="E287" s="20"/>
      <c r="F287" s="21"/>
      <c r="G287" s="18"/>
      <c r="H287" s="18"/>
      <c r="I287" s="18"/>
      <c r="J287" s="18"/>
    </row>
    <row r="288" spans="1:10" ht="13.5" x14ac:dyDescent="0.2">
      <c r="A288" s="18"/>
      <c r="B288" s="18"/>
      <c r="C288" s="18"/>
      <c r="D288" s="18"/>
      <c r="E288" s="20"/>
      <c r="F288" s="21"/>
      <c r="G288" s="18"/>
      <c r="H288" s="18"/>
      <c r="I288" s="18"/>
      <c r="J288" s="18"/>
    </row>
    <row r="289" spans="1:10" ht="13.5" x14ac:dyDescent="0.2">
      <c r="A289" s="18"/>
      <c r="B289" s="18"/>
      <c r="C289" s="18"/>
      <c r="D289" s="18"/>
      <c r="E289" s="20"/>
      <c r="F289" s="21"/>
      <c r="G289" s="18"/>
      <c r="H289" s="18"/>
      <c r="I289" s="18"/>
      <c r="J289" s="18"/>
    </row>
    <row r="290" spans="1:10" ht="13.5" x14ac:dyDescent="0.2">
      <c r="A290" s="18"/>
      <c r="B290" s="18"/>
      <c r="C290" s="18"/>
      <c r="D290" s="18"/>
      <c r="E290" s="20"/>
      <c r="F290" s="21"/>
      <c r="G290" s="18"/>
      <c r="H290" s="18"/>
      <c r="I290" s="18"/>
      <c r="J290" s="18"/>
    </row>
    <row r="291" spans="1:10" ht="13.5" x14ac:dyDescent="0.2">
      <c r="A291" s="18"/>
      <c r="B291" s="18"/>
      <c r="C291" s="18"/>
      <c r="D291" s="18"/>
      <c r="E291" s="20"/>
      <c r="F291" s="21"/>
      <c r="G291" s="18"/>
      <c r="H291" s="18"/>
      <c r="I291" s="18"/>
      <c r="J291" s="18"/>
    </row>
    <row r="292" spans="1:10" ht="13.5" x14ac:dyDescent="0.2">
      <c r="A292" s="18"/>
      <c r="B292" s="18"/>
      <c r="C292" s="18"/>
      <c r="D292" s="18"/>
      <c r="E292" s="20"/>
      <c r="F292" s="21"/>
      <c r="G292" s="18"/>
      <c r="H292" s="18"/>
      <c r="I292" s="18"/>
      <c r="J292" s="18"/>
    </row>
    <row r="293" spans="1:10" ht="13.5" x14ac:dyDescent="0.2">
      <c r="A293" s="18"/>
      <c r="B293" s="18"/>
      <c r="C293" s="18"/>
      <c r="D293" s="18"/>
      <c r="E293" s="20"/>
      <c r="F293" s="21"/>
      <c r="G293" s="18"/>
      <c r="H293" s="18"/>
      <c r="I293" s="18"/>
      <c r="J293" s="18"/>
    </row>
    <row r="294" spans="1:10" ht="13.5" x14ac:dyDescent="0.2">
      <c r="A294" s="18"/>
      <c r="B294" s="18"/>
      <c r="C294" s="18"/>
      <c r="D294" s="18"/>
      <c r="E294" s="20"/>
      <c r="F294" s="21"/>
      <c r="G294" s="18"/>
      <c r="H294" s="18"/>
      <c r="I294" s="18"/>
      <c r="J294" s="18"/>
    </row>
    <row r="295" spans="1:10" ht="13.5" x14ac:dyDescent="0.2">
      <c r="A295" s="18"/>
      <c r="B295" s="18"/>
      <c r="C295" s="18"/>
      <c r="D295" s="18"/>
      <c r="E295" s="20"/>
      <c r="F295" s="21"/>
      <c r="G295" s="18"/>
      <c r="H295" s="18"/>
      <c r="I295" s="18"/>
      <c r="J295" s="18"/>
    </row>
    <row r="296" spans="1:10" ht="13.5" x14ac:dyDescent="0.2">
      <c r="A296" s="18"/>
      <c r="B296" s="18"/>
      <c r="C296" s="18"/>
      <c r="D296" s="18"/>
      <c r="E296" s="20"/>
      <c r="F296" s="21"/>
      <c r="G296" s="18"/>
      <c r="H296" s="18"/>
      <c r="I296" s="18"/>
      <c r="J296" s="18"/>
    </row>
    <row r="297" spans="1:10" ht="13.5" x14ac:dyDescent="0.2">
      <c r="A297" s="18"/>
      <c r="B297" s="18"/>
      <c r="C297" s="18"/>
      <c r="D297" s="18"/>
      <c r="E297" s="20"/>
      <c r="F297" s="21"/>
      <c r="G297" s="18"/>
      <c r="H297" s="18"/>
      <c r="I297" s="18"/>
      <c r="J297" s="18"/>
    </row>
    <row r="298" spans="1:10" ht="13.5" x14ac:dyDescent="0.2">
      <c r="A298" s="18"/>
      <c r="B298" s="18"/>
      <c r="C298" s="18"/>
      <c r="D298" s="18"/>
      <c r="E298" s="20"/>
      <c r="F298" s="21"/>
      <c r="G298" s="18"/>
      <c r="H298" s="18"/>
      <c r="I298" s="18"/>
      <c r="J298" s="18"/>
    </row>
    <row r="299" spans="1:10" ht="13.5" x14ac:dyDescent="0.2">
      <c r="A299" s="18"/>
      <c r="B299" s="18"/>
      <c r="C299" s="18"/>
      <c r="D299" s="18"/>
      <c r="E299" s="20"/>
      <c r="F299" s="21"/>
      <c r="G299" s="18"/>
      <c r="H299" s="18"/>
      <c r="I299" s="18"/>
      <c r="J299" s="18"/>
    </row>
    <row r="300" spans="1:10" ht="13.5" x14ac:dyDescent="0.2">
      <c r="A300" s="18"/>
      <c r="B300" s="18"/>
      <c r="C300" s="18"/>
      <c r="D300" s="18"/>
      <c r="E300" s="20"/>
      <c r="F300" s="21"/>
      <c r="G300" s="18"/>
      <c r="H300" s="18"/>
      <c r="I300" s="18"/>
      <c r="J300" s="18"/>
    </row>
    <row r="301" spans="1:10" ht="13.5" x14ac:dyDescent="0.2">
      <c r="A301" s="18"/>
      <c r="B301" s="18"/>
      <c r="C301" s="18"/>
      <c r="D301" s="18"/>
      <c r="E301" s="20"/>
      <c r="F301" s="21"/>
      <c r="G301" s="18"/>
      <c r="H301" s="18"/>
      <c r="I301" s="18"/>
      <c r="J301" s="18"/>
    </row>
    <row r="302" spans="1:10" ht="13.5" x14ac:dyDescent="0.2">
      <c r="A302" s="18"/>
      <c r="B302" s="18"/>
      <c r="C302" s="18"/>
      <c r="D302" s="18"/>
      <c r="E302" s="20"/>
      <c r="F302" s="21"/>
      <c r="G302" s="18"/>
      <c r="H302" s="18"/>
      <c r="I302" s="18"/>
      <c r="J302" s="18"/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F6:F302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28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26</v>
      </c>
      <c r="B6" s="7">
        <v>1</v>
      </c>
      <c r="C6" s="22" t="str">
        <f>VLOOKUP($A6,'համապետական I մաս'!$A$6:$J$302,2,FALSE)</f>
        <v>Մադաթյան</v>
      </c>
      <c r="D6" s="22" t="str">
        <f>VLOOKUP($A6,'համապետական I մաս'!$A$6:$J$302,3,FALSE)</f>
        <v>Հրանտ</v>
      </c>
      <c r="E6" s="22" t="str">
        <f>VLOOKUP($A6,'համապետական I մաս'!$A$6:$J$302,4,FALSE)</f>
        <v>Ռոբերտի</v>
      </c>
      <c r="F6" s="22" t="str">
        <f>VLOOKUP($A6,'համապետական I մաս'!$A$6:$J$302,5,FALSE)</f>
        <v>24.05.1964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AM0295281</v>
      </c>
      <c r="J6" s="22" t="str">
        <f>VLOOKUP($A6,'համապետական I մաս'!$A$6:$J$302,9,FALSE)</f>
        <v>Գեղարքունիք, Ծովագյուղ, փ 21, տ 16</v>
      </c>
      <c r="K6" s="22" t="str">
        <f>VLOOKUP($A6,'համապետական I մաս'!$A$6:$J$302,10,FALSE)</f>
        <v>Չի աշխատում</v>
      </c>
    </row>
    <row r="7" spans="1:11" ht="13.5" x14ac:dyDescent="0.2">
      <c r="A7" s="24">
        <v>22</v>
      </c>
      <c r="B7" s="7">
        <v>2</v>
      </c>
      <c r="C7" s="22" t="str">
        <f>VLOOKUP($A7,'համապետական I մաս'!$A$6:$J$302,2,FALSE)</f>
        <v>Պողոսյան</v>
      </c>
      <c r="D7" s="22" t="str">
        <f>VLOOKUP($A7,'համապետական I մաս'!$A$6:$J$302,3,FALSE)</f>
        <v>Վազգեն</v>
      </c>
      <c r="E7" s="22" t="str">
        <f>VLOOKUP($A7,'համապետական I մաս'!$A$6:$J$302,4,FALSE)</f>
        <v>Վոլոդյայի</v>
      </c>
      <c r="F7" s="22" t="str">
        <f>VLOOKUP($A7,'համապետական I մաս'!$A$6:$J$302,5,FALSE)</f>
        <v>01.11.1951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AN0651969</v>
      </c>
      <c r="J7" s="22" t="str">
        <f>VLOOKUP($A7,'համապետական I մաս'!$A$6:$J$302,9,FALSE)</f>
        <v>Երևան, Զաքյան 5/28</v>
      </c>
      <c r="K7" s="22" t="str">
        <f>VLOOKUP($A7,'համապետական I մաս'!$A$6:$J$302,10,FALSE)</f>
        <v>Երևանի ՃՊՇՀ պրոֆեսոր</v>
      </c>
    </row>
    <row r="8" spans="1:11" ht="54" x14ac:dyDescent="0.2">
      <c r="A8" s="24">
        <v>142</v>
      </c>
      <c r="B8" s="7">
        <v>3</v>
      </c>
      <c r="C8" s="22" t="str">
        <f>VLOOKUP($A8,'համապետական I մաս'!$A$6:$J$302,2,FALSE)</f>
        <v>Մարտիրոսյան</v>
      </c>
      <c r="D8" s="22" t="str">
        <f>VLOOKUP($A8,'համապետական I մաս'!$A$6:$J$302,3,FALSE)</f>
        <v>Աշոտ</v>
      </c>
      <c r="E8" s="22" t="str">
        <f>VLOOKUP($A8,'համապետական I մաս'!$A$6:$J$302,4,FALSE)</f>
        <v>Անուշավանի</v>
      </c>
      <c r="F8" s="22" t="str">
        <f>VLOOKUP($A8,'համապետական I մաս'!$A$6:$J$302,5,FALSE)</f>
        <v>29.10.1953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AG0482965</v>
      </c>
      <c r="J8" s="22" t="str">
        <f>VLOOKUP($A8,'համապետական I մաս'!$A$6:$J$302,9,FALSE)</f>
        <v>Գեղարքունիք, Վարդենիս, Ռոմանի 76</v>
      </c>
      <c r="K8" s="22" t="str">
        <f>VLOOKUP($A8,'համապետական I մաս'!$A$6:$J$302,10,FALSE)</f>
        <v>&lt;&lt;Վարդենիսի նյարդահոգեբանական տուն-ինտերնատ&gt;&gt; ՊՈԱԿ հերթափոխի ղեկավար</v>
      </c>
    </row>
    <row r="9" spans="1:11" ht="27" x14ac:dyDescent="0.2">
      <c r="A9" s="24">
        <v>61</v>
      </c>
      <c r="B9" s="7">
        <v>4</v>
      </c>
      <c r="C9" s="22" t="str">
        <f>VLOOKUP($A9,'համապետական I մաս'!$A$6:$J$302,2,FALSE)</f>
        <v>Սողոմոնյան</v>
      </c>
      <c r="D9" s="22" t="str">
        <f>VLOOKUP($A9,'համապետական I մաս'!$A$6:$J$302,3,FALSE)</f>
        <v>Սողոմոն</v>
      </c>
      <c r="E9" s="22" t="str">
        <f>VLOOKUP($A9,'համապետական I մաս'!$A$6:$J$302,4,FALSE)</f>
        <v>Սերյոժայի</v>
      </c>
      <c r="F9" s="22" t="str">
        <f>VLOOKUP($A9,'համապետական I մաս'!$A$6:$J$302,5,FALSE)</f>
        <v>04.03.1960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AK0475780</v>
      </c>
      <c r="J9" s="22" t="str">
        <f>VLOOKUP($A9,'համապետական I մաս'!$A$6:$J$302,9,FALSE)</f>
        <v>ք. Մարտունի, Ալաշկերտի 7</v>
      </c>
      <c r="K9" s="22" t="str">
        <f>VLOOKUP($A9,'համապետական I մաս'!$A$6:$J$302,10,FALSE)</f>
        <v>Չի աշխատում</v>
      </c>
    </row>
    <row r="10" spans="1:11" ht="27" x14ac:dyDescent="0.2">
      <c r="A10" s="24">
        <v>4</v>
      </c>
      <c r="B10" s="7">
        <v>5</v>
      </c>
      <c r="C10" s="22" t="str">
        <f>VLOOKUP($A10,'համապետական I մաս'!$A$6:$J$302,2,FALSE)</f>
        <v>Բոստանջյան</v>
      </c>
      <c r="D10" s="22" t="str">
        <f>VLOOKUP($A10,'համապետական I մաս'!$A$6:$J$302,3,FALSE)</f>
        <v>Վարդան</v>
      </c>
      <c r="E10" s="22" t="str">
        <f>VLOOKUP($A10,'համապետական I մաս'!$A$6:$J$302,4,FALSE)</f>
        <v>Բաբկենի</v>
      </c>
      <c r="F10" s="22" t="str">
        <f>VLOOKUP($A10,'համապետական I մաս'!$A$6:$J$302,5,FALSE)</f>
        <v>09.09.1949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AM0277217</v>
      </c>
      <c r="J10" s="22" t="str">
        <f>VLOOKUP($A10,'համապետական I մաս'!$A$6:$J$302,9,FALSE)</f>
        <v>Երևան, Բաբայան 22ա շ, բն 8</v>
      </c>
      <c r="K10" s="22" t="str">
        <f>VLOOKUP($A10,'համապետական I մաս'!$A$6:$J$302,10,FALSE)</f>
        <v>ԵՊՀ պրոֆեսոր</v>
      </c>
    </row>
    <row r="11" spans="1:11" ht="27" x14ac:dyDescent="0.2">
      <c r="A11" s="24">
        <v>116</v>
      </c>
      <c r="B11" s="7">
        <v>6</v>
      </c>
      <c r="C11" s="22" t="str">
        <f>VLOOKUP($A11,'համապետական I մաս'!$A$6:$J$302,2,FALSE)</f>
        <v>Մկրտումյան</v>
      </c>
      <c r="D11" s="22" t="str">
        <f>VLOOKUP($A11,'համապետական I մաս'!$A$6:$J$302,3,FALSE)</f>
        <v>Թամարա</v>
      </c>
      <c r="E11" s="22" t="str">
        <f>VLOOKUP($A11,'համապետական I մաս'!$A$6:$J$302,4,FALSE)</f>
        <v>Յուրիկի</v>
      </c>
      <c r="F11" s="22" t="str">
        <f>VLOOKUP($A11,'համապետական I մաս'!$A$6:$J$302,5,FALSE)</f>
        <v>29.11.1974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AM0891766</v>
      </c>
      <c r="J11" s="22" t="str">
        <f>VLOOKUP($A11,'համապետական I մաս'!$A$6:$J$302,9,FALSE)</f>
        <v>Գեղարքունիք, Ծաղկունք</v>
      </c>
      <c r="K11" s="22" t="str">
        <f>VLOOKUP($A11,'համապետական I մաս'!$A$6:$J$302,10,FALSE)</f>
        <v>&lt;&lt;Ծաղկունք բաց դպրոց&gt;&gt; հիմնադրամի ուսուցչուհի</v>
      </c>
    </row>
    <row r="12" spans="1:11" ht="27" x14ac:dyDescent="0.2">
      <c r="A12" s="24">
        <v>150</v>
      </c>
      <c r="B12" s="7">
        <v>7</v>
      </c>
      <c r="C12" s="22" t="str">
        <f>VLOOKUP($A12,'համապետական I մաս'!$A$6:$J$302,2,FALSE)</f>
        <v>Սամվելյան</v>
      </c>
      <c r="D12" s="22" t="str">
        <f>VLOOKUP($A12,'համապետական I մաս'!$A$6:$J$302,3,FALSE)</f>
        <v>Ռուզաննա</v>
      </c>
      <c r="E12" s="22" t="str">
        <f>VLOOKUP($A12,'համապետական I մաս'!$A$6:$J$302,4,FALSE)</f>
        <v>Հարությունի</v>
      </c>
      <c r="F12" s="22" t="str">
        <f>VLOOKUP($A12,'համապետական I մաս'!$A$6:$J$302,5,FALSE)</f>
        <v>01.06.1971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ԲՀԿ</v>
      </c>
      <c r="I12" s="22" t="str">
        <f>VLOOKUP($A12,'համապետական I մաս'!$A$6:$J$302,8,FALSE)</f>
        <v>AF0637003</v>
      </c>
      <c r="J12" s="22" t="str">
        <f>VLOOKUP($A12,'համապետական I մաս'!$A$6:$J$302,9,FALSE)</f>
        <v>ք.Մարտունի, Պռոշյան 2/9</v>
      </c>
      <c r="K12" s="22" t="str">
        <f>VLOOKUP($A12,'համապետական I մաս'!$A$6:$J$302,10,FALSE)</f>
        <v>Մարտունու Ս. Դարբինյանի անվ N2 հիմն. դպրոցի ուսուցչուհի</v>
      </c>
    </row>
    <row r="13" spans="1:11" ht="13.5" x14ac:dyDescent="0.2">
      <c r="A13" s="24">
        <v>143</v>
      </c>
      <c r="B13" s="7">
        <v>8</v>
      </c>
      <c r="C13" s="22" t="str">
        <f>VLOOKUP($A13,'համապետական I մաս'!$A$6:$J$302,2,FALSE)</f>
        <v>Սարգսյան</v>
      </c>
      <c r="D13" s="22" t="str">
        <f>VLOOKUP($A13,'համապետական I մաս'!$A$6:$J$302,3,FALSE)</f>
        <v>Արթուր</v>
      </c>
      <c r="E13" s="22" t="str">
        <f>VLOOKUP($A13,'համապետական I մաս'!$A$6:$J$302,4,FALSE)</f>
        <v>Ժորայի</v>
      </c>
      <c r="F13" s="22" t="str">
        <f>VLOOKUP($A13,'համապետական I մաս'!$A$6:$J$302,5,FALSE)</f>
        <v>10.02.1958</v>
      </c>
      <c r="G13" s="22" t="str">
        <f>VLOOKUP($A13,'համապետական I մաս'!$A$6:$J$302,6,FALSE)</f>
        <v>ար</v>
      </c>
      <c r="H13" s="22" t="str">
        <f>VLOOKUP($A13,'համապետական I մաս'!$A$6:$J$302,7,FALSE)</f>
        <v>անկուս.</v>
      </c>
      <c r="I13" s="22" t="str">
        <f>VLOOKUP($A13,'համապետական I մաս'!$A$6:$J$302,8,FALSE)</f>
        <v>AM0320002</v>
      </c>
      <c r="J13" s="22" t="str">
        <f>VLOOKUP($A13,'համապետական I մաս'!$A$6:$J$302,9,FALSE)</f>
        <v>Երևան, Սահյան 59տ</v>
      </c>
      <c r="K13" s="22" t="str">
        <f>VLOOKUP($A13,'համապետական I մաս'!$A$6:$J$302,10,FALSE)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29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126</v>
      </c>
      <c r="B6" s="7">
        <v>1</v>
      </c>
      <c r="C6" s="22" t="str">
        <f>VLOOKUP($A6,'համապետական I մաս'!$A$6:$J$302,2,FALSE)</f>
        <v>Դալլաքյան</v>
      </c>
      <c r="D6" s="22" t="str">
        <f>VLOOKUP($A6,'համապետական I մաս'!$A$6:$J$302,3,FALSE)</f>
        <v>Արթուր</v>
      </c>
      <c r="E6" s="22" t="str">
        <f>VLOOKUP($A6,'համապետական I մաս'!$A$6:$J$302,4,FALSE)</f>
        <v>Ալբերտի</v>
      </c>
      <c r="F6" s="22" t="str">
        <f>VLOOKUP($A6,'համապետական I մաս'!$A$6:$J$302,5,FALSE)</f>
        <v>10.04.1972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001011907</v>
      </c>
      <c r="J6" s="22" t="str">
        <f>VLOOKUP($A6,'համապետական I մաս'!$A$6:$J$302,9,FALSE)</f>
        <v>Կոտայք, Աբովյան, Բարեկամություն 8 շ, բն 42</v>
      </c>
      <c r="K6" s="22" t="str">
        <f>VLOOKUP($A6,'համապետական I մաս'!$A$6:$J$302,10,FALSE)</f>
        <v>&lt;&lt;Եվրասիա&gt;&gt; ՍՊԸ տնօրեն</v>
      </c>
    </row>
    <row r="7" spans="1:11" ht="27" x14ac:dyDescent="0.2">
      <c r="A7" s="24">
        <v>66</v>
      </c>
      <c r="B7" s="7">
        <v>2</v>
      </c>
      <c r="C7" s="22" t="str">
        <f>VLOOKUP($A7,'համապետական I մաս'!$A$6:$J$302,2,FALSE)</f>
        <v>Կարախանյան</v>
      </c>
      <c r="D7" s="22" t="str">
        <f>VLOOKUP($A7,'համապետական I մաս'!$A$6:$J$302,3,FALSE)</f>
        <v>Էդիկ</v>
      </c>
      <c r="E7" s="22" t="str">
        <f>VLOOKUP($A7,'համապետական I մաս'!$A$6:$J$302,4,FALSE)</f>
        <v>Օնիկի</v>
      </c>
      <c r="F7" s="22" t="str">
        <f>VLOOKUP($A7,'համապետական I մաս'!$A$6:$J$302,5,FALSE)</f>
        <v>23.04.1964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AN0635433</v>
      </c>
      <c r="J7" s="22" t="str">
        <f>VLOOKUP($A7,'համապետական I մաս'!$A$6:$J$302,9,FALSE)</f>
        <v>ք.Վանաձոր, Շիրակացու շ16/23, բն 25</v>
      </c>
      <c r="K7" s="22" t="str">
        <f>VLOOKUP($A7,'համապետական I մաս'!$A$6:$J$302,10,FALSE)</f>
        <v>Չի աշխատում</v>
      </c>
    </row>
    <row r="8" spans="1:11" ht="27" x14ac:dyDescent="0.2">
      <c r="A8" s="24">
        <v>28</v>
      </c>
      <c r="B8" s="7">
        <v>3</v>
      </c>
      <c r="C8" s="22" t="str">
        <f>VLOOKUP($A8,'համապետական I մաս'!$A$6:$J$302,2,FALSE)</f>
        <v>Օհանյան</v>
      </c>
      <c r="D8" s="22" t="str">
        <f>VLOOKUP($A8,'համապետական I մաս'!$A$6:$J$302,3,FALSE)</f>
        <v>Այծեմնիկ</v>
      </c>
      <c r="E8" s="22" t="str">
        <f>VLOOKUP($A8,'համապետական I մաս'!$A$6:$J$302,4,FALSE)</f>
        <v>Հայկի</v>
      </c>
      <c r="F8" s="22" t="str">
        <f>VLOOKUP($A8,'համապետական I մաս'!$A$6:$J$302,5,FALSE)</f>
        <v>27.08.1957</v>
      </c>
      <c r="G8" s="22" t="str">
        <f>VLOOKUP($A8,'համապետական I մաս'!$A$6:$J$302,6,FALSE)</f>
        <v>իգ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AK0622662</v>
      </c>
      <c r="J8" s="22" t="str">
        <f>VLOOKUP($A8,'համապետական I մաս'!$A$6:$J$302,9,FALSE)</f>
        <v>Լոռի, Վանաձոր, Օրբելի 35</v>
      </c>
      <c r="K8" s="22" t="str">
        <f>VLOOKUP($A8,'համապետական I մաս'!$A$6:$J$302,10,FALSE)</f>
        <v>"Ա. Օհանյան" ախտորոշիչ կենտր. տնօրեն</v>
      </c>
    </row>
    <row r="9" spans="1:11" ht="27" x14ac:dyDescent="0.2">
      <c r="A9" s="24">
        <v>82</v>
      </c>
      <c r="B9" s="7">
        <v>4</v>
      </c>
      <c r="C9" s="22" t="str">
        <f>VLOOKUP($A9,'համապետական I մաս'!$A$6:$J$302,2,FALSE)</f>
        <v>Մաթոսյան</v>
      </c>
      <c r="D9" s="22" t="str">
        <f>VLOOKUP($A9,'համապետական I մաս'!$A$6:$J$302,3,FALSE)</f>
        <v>Արամայիս</v>
      </c>
      <c r="E9" s="22" t="str">
        <f>VLOOKUP($A9,'համապետական I մաս'!$A$6:$J$302,4,FALSE)</f>
        <v>Համազասպի</v>
      </c>
      <c r="F9" s="22" t="str">
        <f>VLOOKUP($A9,'համապետական I մաս'!$A$6:$J$302,5,FALSE)</f>
        <v>04.05.1948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AG0477008</v>
      </c>
      <c r="J9" s="22" t="str">
        <f>VLOOKUP($A9,'համապետական I մաս'!$A$6:$J$302,9,FALSE)</f>
        <v>ք. Սպիտակ, Պանրագործների 5</v>
      </c>
      <c r="K9" s="22" t="str">
        <f>VLOOKUP($A9,'համապետական I մաս'!$A$6:$J$302,10,FALSE)</f>
        <v>Չի աշխատում</v>
      </c>
    </row>
    <row r="10" spans="1:11" ht="27" x14ac:dyDescent="0.2">
      <c r="A10" s="24">
        <v>103</v>
      </c>
      <c r="B10" s="7">
        <v>5</v>
      </c>
      <c r="C10" s="22" t="str">
        <f>VLOOKUP($A10,'համապետական I մաս'!$A$6:$J$302,2,FALSE)</f>
        <v>Հակոբյան</v>
      </c>
      <c r="D10" s="22" t="str">
        <f>VLOOKUP($A10,'համապետական I մաս'!$A$6:$J$302,3,FALSE)</f>
        <v>Դավիթ</v>
      </c>
      <c r="E10" s="22" t="str">
        <f>VLOOKUP($A10,'համապետական I մաս'!$A$6:$J$302,4,FALSE)</f>
        <v>Վոլոդյայի</v>
      </c>
      <c r="F10" s="22" t="str">
        <f>VLOOKUP($A10,'համապետական I մաս'!$A$6:$J$302,5,FALSE)</f>
        <v>24.09.1984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AK0522898</v>
      </c>
      <c r="J10" s="22" t="str">
        <f>VLOOKUP($A10,'համապետական I մաս'!$A$6:$J$302,9,FALSE)</f>
        <v>Լոռի, Վանաձոր, Իսահակյան 2 շ, 7բն</v>
      </c>
      <c r="K10" s="22" t="str">
        <f>VLOOKUP($A10,'համապետական I մաս'!$A$6:$J$302,10,FALSE)</f>
        <v>ՎՊՀ-ի Փիլ. և քաղ.ամբիոնի դասախոս</v>
      </c>
    </row>
    <row r="11" spans="1:11" ht="27" x14ac:dyDescent="0.2">
      <c r="A11" s="24">
        <v>129</v>
      </c>
      <c r="B11" s="7">
        <v>6</v>
      </c>
      <c r="C11" s="22" t="str">
        <f>VLOOKUP($A11,'համապետական I մաս'!$A$6:$J$302,2,FALSE)</f>
        <v>Շահինյան</v>
      </c>
      <c r="D11" s="22" t="str">
        <f>VLOOKUP($A11,'համապետական I մաս'!$A$6:$J$302,3,FALSE)</f>
        <v>Գևորգ</v>
      </c>
      <c r="E11" s="22" t="str">
        <f>VLOOKUP($A11,'համապետական I մաս'!$A$6:$J$302,4,FALSE)</f>
        <v>Սուրիկի</v>
      </c>
      <c r="F11" s="22" t="str">
        <f>VLOOKUP($A11,'համապետական I մաս'!$A$6:$J$302,5,FALSE)</f>
        <v>24.01.1980</v>
      </c>
      <c r="G11" s="22" t="str">
        <f>VLOOKUP($A11,'համապետական I մաս'!$A$6:$J$302,6,FALSE)</f>
        <v>ար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AK0309147</v>
      </c>
      <c r="J11" s="22" t="str">
        <f>VLOOKUP($A11,'համապետական I մաս'!$A$6:$J$302,9,FALSE)</f>
        <v>ք.Վանաձոր, Ազատամարտիկների 17</v>
      </c>
      <c r="K11" s="22" t="str">
        <f>VLOOKUP($A11,'համապետական I մաս'!$A$6:$J$302,10,FALSE)</f>
        <v>ՀԱՕԿ Լոռու մարզի ներկայացուցչության տնօրեն</v>
      </c>
    </row>
    <row r="12" spans="1:11" ht="54" x14ac:dyDescent="0.2">
      <c r="A12" s="24">
        <v>88</v>
      </c>
      <c r="B12" s="7">
        <v>7</v>
      </c>
      <c r="C12" s="22" t="str">
        <f>VLOOKUP($A12,'համապետական I մաս'!$A$6:$J$302,2,FALSE)</f>
        <v>Ասլանյան</v>
      </c>
      <c r="D12" s="22" t="str">
        <f>VLOOKUP($A12,'համապետական I մաս'!$A$6:$J$302,3,FALSE)</f>
        <v>Անուշ</v>
      </c>
      <c r="E12" s="22" t="str">
        <f>VLOOKUP($A12,'համապետական I մաս'!$A$6:$J$302,4,FALSE)</f>
        <v>Խորենի</v>
      </c>
      <c r="F12" s="22" t="str">
        <f>VLOOKUP($A12,'համապետական I մաս'!$A$6:$J$302,5,FALSE)</f>
        <v>11.05.1991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ԲՀԿ</v>
      </c>
      <c r="I12" s="22" t="str">
        <f>VLOOKUP($A12,'համապետական I մաս'!$A$6:$J$302,8,FALSE)</f>
        <v>003091550</v>
      </c>
      <c r="J12" s="22" t="str">
        <f>VLOOKUP($A12,'համապետական I մաս'!$A$6:$J$302,9,FALSE)</f>
        <v>Լոռի , Դարպաս 7 փ, 6 փկղ, տ 12</v>
      </c>
      <c r="K12" s="22" t="str">
        <f>VLOOKUP($A12,'համապետական I մաս'!$A$6:$J$302,10,FALSE)</f>
        <v>"Հավասար իրավունքներ, հավասար հնարավորություններ" հկ նախագահ</v>
      </c>
    </row>
    <row r="13" spans="1:11" ht="27" x14ac:dyDescent="0.2">
      <c r="A13" s="24">
        <v>159</v>
      </c>
      <c r="B13" s="7">
        <v>8</v>
      </c>
      <c r="C13" s="22" t="str">
        <f>VLOOKUP($A13,'համապետական I մաս'!$A$6:$J$302,2,FALSE)</f>
        <v>Վանեսյան</v>
      </c>
      <c r="D13" s="22" t="str">
        <f>VLOOKUP($A13,'համապետական I մաս'!$A$6:$J$302,3,FALSE)</f>
        <v>Նարեկ</v>
      </c>
      <c r="E13" s="22" t="str">
        <f>VLOOKUP($A13,'համապետական I մաս'!$A$6:$J$302,4,FALSE)</f>
        <v>Տիտանի</v>
      </c>
      <c r="F13" s="22" t="str">
        <f>VLOOKUP($A13,'համապետական I մաս'!$A$6:$J$302,5,FALSE)</f>
        <v>25.12.1983</v>
      </c>
      <c r="G13" s="22" t="str">
        <f>VLOOKUP($A13,'համապետական I մաս'!$A$6:$J$302,6,FALSE)</f>
        <v>ար</v>
      </c>
      <c r="H13" s="22" t="str">
        <f>VLOOKUP($A13,'համապետական I մաս'!$A$6:$J$302,7,FALSE)</f>
        <v>անկուս.</v>
      </c>
      <c r="I13" s="22" t="str">
        <f>VLOOKUP($A13,'համապետական I մաս'!$A$6:$J$302,8,FALSE)</f>
        <v>001288471</v>
      </c>
      <c r="J13" s="22" t="str">
        <f>VLOOKUP($A13,'համապետական I մաս'!$A$6:$J$302,9,FALSE)</f>
        <v>Լոռի, Վանաձոր, Պռոշյան 13</v>
      </c>
      <c r="K13" s="22" t="str">
        <f>VLOOKUP($A13,'համապետական I մաս'!$A$6:$J$302,10,FALSE)</f>
        <v>Չի աշխատում</v>
      </c>
    </row>
    <row r="14" spans="1:11" ht="27" x14ac:dyDescent="0.2">
      <c r="A14" s="24">
        <v>62</v>
      </c>
      <c r="B14" s="7">
        <v>9</v>
      </c>
      <c r="C14" s="22" t="str">
        <f>VLOOKUP($A14,'համապետական I մաս'!$A$6:$J$302,2,FALSE)</f>
        <v>Ասատրյան</v>
      </c>
      <c r="D14" s="22" t="str">
        <f>VLOOKUP($A14,'համապետական I մաս'!$A$6:$J$302,3,FALSE)</f>
        <v>Վանիկ</v>
      </c>
      <c r="E14" s="22" t="str">
        <f>VLOOKUP($A14,'համապետական I մաս'!$A$6:$J$302,4,FALSE)</f>
        <v>Խաչիկի</v>
      </c>
      <c r="F14" s="22" t="str">
        <f>VLOOKUP($A14,'համապետական I մաս'!$A$6:$J$302,5,FALSE)</f>
        <v>31.01.1956</v>
      </c>
      <c r="G14" s="22" t="str">
        <f>VLOOKUP($A14,'համապետական I մաս'!$A$6:$J$302,6,FALSE)</f>
        <v>ար</v>
      </c>
      <c r="H14" s="22" t="str">
        <f>VLOOKUP($A14,'համապետական I մաս'!$A$6:$J$302,7,FALSE)</f>
        <v>ԲՀԿ</v>
      </c>
      <c r="I14" s="22" t="str">
        <f>VLOOKUP($A14,'համապետական I մաս'!$A$6:$J$302,8,FALSE)</f>
        <v>AM0859668</v>
      </c>
      <c r="J14" s="22" t="str">
        <f>VLOOKUP($A14,'համապետական I մաս'!$A$6:$J$302,9,FALSE)</f>
        <v>ք. Սպիտակ, Սայաթ-Նովա 18</v>
      </c>
      <c r="K14" s="22" t="str">
        <f>VLOOKUP($A14,'համապետական I մաս'!$A$6:$J$302,10,FALSE)</f>
        <v>&lt;&lt;Վանուհի&gt;&gt; ԲԲԸ նախագահ</v>
      </c>
    </row>
    <row r="15" spans="1:11" ht="27" x14ac:dyDescent="0.2">
      <c r="A15" s="24">
        <v>67</v>
      </c>
      <c r="B15" s="7">
        <v>10</v>
      </c>
      <c r="C15" s="22" t="str">
        <f>VLOOKUP($A15,'համապետական I մաս'!$A$6:$J$302,2,FALSE)</f>
        <v>Ղարագոզյան</v>
      </c>
      <c r="D15" s="22" t="str">
        <f>VLOOKUP($A15,'համապետական I մաս'!$A$6:$J$302,3,FALSE)</f>
        <v>Հարություն</v>
      </c>
      <c r="E15" s="22" t="str">
        <f>VLOOKUP($A15,'համապետական I մաս'!$A$6:$J$302,4,FALSE)</f>
        <v>Արտեմի</v>
      </c>
      <c r="F15" s="22" t="str">
        <f>VLOOKUP($A15,'համապետական I մաս'!$A$6:$J$302,5,FALSE)</f>
        <v>29.05.1973</v>
      </c>
      <c r="G15" s="22" t="str">
        <f>VLOOKUP($A15,'համապետական I մաս'!$A$6:$J$302,6,FALSE)</f>
        <v>ար</v>
      </c>
      <c r="H15" s="22" t="str">
        <f>VLOOKUP($A15,'համապետական I մաս'!$A$6:$J$302,7,FALSE)</f>
        <v>ԲՀԿ</v>
      </c>
      <c r="I15" s="22" t="str">
        <f>VLOOKUP($A15,'համապետական I մաս'!$A$6:$J$302,8,FALSE)</f>
        <v>AM0475883</v>
      </c>
      <c r="J15" s="22" t="str">
        <f>VLOOKUP($A15,'համապետական I մաս'!$A$6:$J$302,9,FALSE)</f>
        <v>Լոռի, Ստեփանավան, Արևելյան վ/տ</v>
      </c>
      <c r="K15" s="22" t="str">
        <f>VLOOKUP($A15,'համապետական I մաս'!$A$6:$J$302,10,FALSE)</f>
        <v>"Վեոլիա Ջուր" ՓԲԸ տեղ. Կոմ. ծառայության պետ</v>
      </c>
    </row>
    <row r="16" spans="1:11" ht="27" x14ac:dyDescent="0.2">
      <c r="A16" s="24">
        <v>92</v>
      </c>
      <c r="B16" s="7">
        <v>11</v>
      </c>
      <c r="C16" s="22" t="str">
        <f>VLOOKUP($A16,'համապետական I մաս'!$A$6:$J$302,2,FALSE)</f>
        <v>Դանիելյան</v>
      </c>
      <c r="D16" s="22" t="str">
        <f>VLOOKUP($A16,'համապետական I մաս'!$A$6:$J$302,3,FALSE)</f>
        <v>Ռուզաննա</v>
      </c>
      <c r="E16" s="22" t="str">
        <f>VLOOKUP($A16,'համապետական I մաս'!$A$6:$J$302,4,FALSE)</f>
        <v>Գեղամի</v>
      </c>
      <c r="F16" s="22" t="str">
        <f>VLOOKUP($A16,'համապետական I մաս'!$A$6:$J$302,5,FALSE)</f>
        <v>28.07.1961</v>
      </c>
      <c r="G16" s="22" t="str">
        <f>VLOOKUP($A16,'համապետական I մաս'!$A$6:$J$302,6,FALSE)</f>
        <v>իգ</v>
      </c>
      <c r="H16" s="22" t="str">
        <f>VLOOKUP($A16,'համապետական I մաս'!$A$6:$J$302,7,FALSE)</f>
        <v>ԲՀԿ</v>
      </c>
      <c r="I16" s="22" t="str">
        <f>VLOOKUP($A16,'համապետական I մաս'!$A$6:$J$302,8,FALSE)</f>
        <v>AN0797033</v>
      </c>
      <c r="J16" s="22" t="str">
        <f>VLOOKUP($A16,'համապետական I մաս'!$A$6:$J$302,9,FALSE)</f>
        <v>ք. Վանաձոր, Աղայան 57</v>
      </c>
      <c r="K16" s="22" t="str">
        <f>VLOOKUP($A16,'համապետական I մաս'!$A$6:$J$302,10,FALSE)</f>
        <v>&lt;&lt;Ռուզաննա Դանիելյան&gt;&gt; Ա/Ձ նախագահ</v>
      </c>
    </row>
    <row r="17" spans="1:11" ht="27" x14ac:dyDescent="0.2">
      <c r="A17" s="24">
        <v>127</v>
      </c>
      <c r="B17" s="7">
        <v>12</v>
      </c>
      <c r="C17" s="22" t="str">
        <f>VLOOKUP($A17,'համապետական I մաս'!$A$6:$J$302,2,FALSE)</f>
        <v xml:space="preserve">Թամազյան </v>
      </c>
      <c r="D17" s="22" t="str">
        <f>VLOOKUP($A17,'համապետական I մաս'!$A$6:$J$302,3,FALSE)</f>
        <v>Սուրեն</v>
      </c>
      <c r="E17" s="22" t="str">
        <f>VLOOKUP($A17,'համապետական I մաս'!$A$6:$J$302,4,FALSE)</f>
        <v>Աշոտի</v>
      </c>
      <c r="F17" s="22" t="str">
        <f>VLOOKUP($A17,'համապետական I մաս'!$A$6:$J$302,5,FALSE)</f>
        <v>17.03.1957</v>
      </c>
      <c r="G17" s="22" t="str">
        <f>VLOOKUP($A17,'համապետական I մաս'!$A$6:$J$302,6,FALSE)</f>
        <v>ար</v>
      </c>
      <c r="H17" s="22" t="str">
        <f>VLOOKUP($A17,'համապետական I մաս'!$A$6:$J$302,7,FALSE)</f>
        <v>անկուս.</v>
      </c>
      <c r="I17" s="22" t="str">
        <f>VLOOKUP($A17,'համապետական I մաս'!$A$6:$J$302,8,FALSE)</f>
        <v>AP0609615</v>
      </c>
      <c r="J17" s="22" t="str">
        <f>VLOOKUP($A17,'համապետական I մաս'!$A$6:$J$302,9,FALSE)</f>
        <v>Լոռի, Ախթալա, Շահումյան 4/12</v>
      </c>
      <c r="K17" s="22" t="str">
        <f>VLOOKUP($A17,'համապետական I մաս'!$A$6:$J$302,10,FALSE)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30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13.5" x14ac:dyDescent="0.2">
      <c r="A6" s="24">
        <v>18</v>
      </c>
      <c r="B6" s="7">
        <v>1</v>
      </c>
      <c r="C6" s="22" t="str">
        <f>VLOOKUP($A6,'համապետական I մաս'!$A$6:$J$302,2,FALSE)</f>
        <v>Մանուկյան</v>
      </c>
      <c r="D6" s="22" t="str">
        <f>VLOOKUP($A6,'համապետական I մաս'!$A$6:$J$302,3,FALSE)</f>
        <v>Մելիք</v>
      </c>
      <c r="E6" s="22" t="str">
        <f>VLOOKUP($A6,'համապետական I մաս'!$A$6:$J$302,4,FALSE)</f>
        <v>Սարիբեկի</v>
      </c>
      <c r="F6" s="22" t="str">
        <f>VLOOKUP($A6,'համապետական I մաս'!$A$6:$J$302,5,FALSE)</f>
        <v>05.05.1955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AH0688150</v>
      </c>
      <c r="J6" s="22" t="str">
        <f>VLOOKUP($A6,'համապետական I մաս'!$A$6:$J$302,9,FALSE)</f>
        <v xml:space="preserve"> ք. Աբովյան 11 փ, 23 տ</v>
      </c>
      <c r="K6" s="22" t="str">
        <f>VLOOKUP($A6,'համապետական I մաս'!$A$6:$J$302,10,FALSE)</f>
        <v>ՀՀ ԱԺ պատգամավոր</v>
      </c>
    </row>
    <row r="7" spans="1:11" ht="27" x14ac:dyDescent="0.2">
      <c r="A7" s="24">
        <v>44</v>
      </c>
      <c r="B7" s="7">
        <v>2</v>
      </c>
      <c r="C7" s="22" t="str">
        <f>VLOOKUP($A7,'համապետական I մաս'!$A$6:$J$302,2,FALSE)</f>
        <v>Գրիգորյան</v>
      </c>
      <c r="D7" s="22" t="str">
        <f>VLOOKUP($A7,'համապետական I մաս'!$A$6:$J$302,3,FALSE)</f>
        <v>Գայանե</v>
      </c>
      <c r="E7" s="22" t="str">
        <f>VLOOKUP($A7,'համապետական I մաս'!$A$6:$J$302,4,FALSE)</f>
        <v>Սաշայի</v>
      </c>
      <c r="F7" s="22" t="str">
        <f>VLOOKUP($A7,'համապետական I մաս'!$A$6:$J$302,5,FALSE)</f>
        <v>16.02.1967</v>
      </c>
      <c r="G7" s="22" t="str">
        <f>VLOOKUP($A7,'համապետական I մաս'!$A$6:$J$302,6,FALSE)</f>
        <v>իգ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AM0345899</v>
      </c>
      <c r="J7" s="22" t="str">
        <f>VLOOKUP($A7,'համապետական I մաս'!$A$6:$J$302,9,FALSE)</f>
        <v>Արմավիր, Մրգաստան 3 փ, 7 տ</v>
      </c>
      <c r="K7" s="22" t="str">
        <f>VLOOKUP($A7,'համապետական I մաս'!$A$6:$J$302,10,FALSE)</f>
        <v>Չարենցավանի "Ռեսուրս կենտրոն" ԲՀԿ նախագահ</v>
      </c>
    </row>
    <row r="8" spans="1:11" ht="54" x14ac:dyDescent="0.2">
      <c r="A8" s="24">
        <v>85</v>
      </c>
      <c r="B8" s="7">
        <v>3</v>
      </c>
      <c r="C8" s="22" t="str">
        <f>VLOOKUP($A8,'համապետական I մաս'!$A$6:$J$302,2,FALSE)</f>
        <v>Դավթյան</v>
      </c>
      <c r="D8" s="22" t="str">
        <f>VLOOKUP($A8,'համապետական I մաս'!$A$6:$J$302,3,FALSE)</f>
        <v>Աշոտ</v>
      </c>
      <c r="E8" s="22" t="str">
        <f>VLOOKUP($A8,'համապետական I մաս'!$A$6:$J$302,4,FALSE)</f>
        <v>Արշավիրի</v>
      </c>
      <c r="F8" s="22" t="str">
        <f>VLOOKUP($A8,'համապետական I մաս'!$A$6:$J$302,5,FALSE)</f>
        <v>28.08.1958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անկուս.</v>
      </c>
      <c r="I8" s="22" t="str">
        <f>VLOOKUP($A8,'համապետական I մաս'!$A$6:$J$302,8,FALSE)</f>
        <v>AM0361365</v>
      </c>
      <c r="J8" s="22" t="str">
        <f>VLOOKUP($A8,'համապետական I մաս'!$A$6:$J$302,9,FALSE)</f>
        <v>ք. Հրազդան, Կենտրոն թաղ. 16շ, 16բն</v>
      </c>
      <c r="K8" s="22" t="str">
        <f>VLOOKUP($A8,'համապետական I մաս'!$A$6:$J$302,10,FALSE)</f>
        <v>"Նյու Հորիզոն Գրուպ-ինկ" ՀՄ Ծաղկաձորի գլխավոր մարզահամալիրի գլխավոր կառավարիչ</v>
      </c>
    </row>
    <row r="9" spans="1:11" ht="27" x14ac:dyDescent="0.2">
      <c r="A9" s="24">
        <v>14</v>
      </c>
      <c r="B9" s="7">
        <v>4</v>
      </c>
      <c r="C9" s="22" t="str">
        <f>VLOOKUP($A9,'համապետական I մաս'!$A$6:$J$302,2,FALSE)</f>
        <v>Մանուկյան</v>
      </c>
      <c r="D9" s="22" t="str">
        <f>VLOOKUP($A9,'համապետական I մաս'!$A$6:$J$302,3,FALSE)</f>
        <v>Դավիթ</v>
      </c>
      <c r="E9" s="22" t="str">
        <f>VLOOKUP($A9,'համապետական I մաս'!$A$6:$J$302,4,FALSE)</f>
        <v>Անդրանիկի</v>
      </c>
      <c r="F9" s="22" t="str">
        <f>VLOOKUP($A9,'համապետական I մաս'!$A$6:$J$302,5,FALSE)</f>
        <v>29.02.1984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BA0080632</v>
      </c>
      <c r="J9" s="22" t="str">
        <f>VLOOKUP($A9,'համապետական I մաս'!$A$6:$J$302,9,FALSE)</f>
        <v>Երևան, Աղբյուր Սերոբ շ 11/3, բն 2</v>
      </c>
      <c r="K9" s="22" t="str">
        <f>VLOOKUP($A9,'համապետական I մաս'!$A$6:$J$302,10,FALSE)</f>
        <v>&lt;&lt;ՄԵՏՐՈՊՈԼ&gt;&gt; ՍՊԸ հիմնադիր</v>
      </c>
    </row>
    <row r="10" spans="1:11" ht="27" x14ac:dyDescent="0.2">
      <c r="A10" s="24">
        <v>106</v>
      </c>
      <c r="B10" s="7">
        <v>5</v>
      </c>
      <c r="C10" s="22" t="str">
        <f>VLOOKUP($A10,'համապետական I մաս'!$A$6:$J$302,2,FALSE)</f>
        <v>Բալասյան</v>
      </c>
      <c r="D10" s="22" t="str">
        <f>VLOOKUP($A10,'համապետական I մաս'!$A$6:$J$302,3,FALSE)</f>
        <v>Հակոբ</v>
      </c>
      <c r="E10" s="22" t="str">
        <f>VLOOKUP($A10,'համապետական I մաս'!$A$6:$J$302,4,FALSE)</f>
        <v>Սուրենի</v>
      </c>
      <c r="F10" s="22" t="str">
        <f>VLOOKUP($A10,'համապետական I մաս'!$A$6:$J$302,5,FALSE)</f>
        <v>20.09.1959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անկուս.</v>
      </c>
      <c r="I10" s="22" t="str">
        <f>VLOOKUP($A10,'համապետական I մաս'!$A$6:$J$302,8,FALSE)</f>
        <v>AK0325297</v>
      </c>
      <c r="J10" s="22" t="str">
        <f>VLOOKUP($A10,'համապետական I մաս'!$A$6:$J$302,9,FALSE)</f>
        <v>ք. Բյուրեղավան, Ս. Վարդանյան փ., 19շ., բն20</v>
      </c>
      <c r="K10" s="22" t="str">
        <f>VLOOKUP($A10,'համապետական I մաս'!$A$6:$J$302,10,FALSE)</f>
        <v>Բյուրեղավանի համայնքապետ</v>
      </c>
    </row>
    <row r="11" spans="1:11" ht="27" x14ac:dyDescent="0.2">
      <c r="A11" s="24">
        <v>84</v>
      </c>
      <c r="B11" s="7">
        <v>6</v>
      </c>
      <c r="C11" s="22" t="str">
        <f>VLOOKUP($A11,'համապետական I մաս'!$A$6:$J$302,2,FALSE)</f>
        <v>Մելքոնյան</v>
      </c>
      <c r="D11" s="22" t="str">
        <f>VLOOKUP($A11,'համապետական I մաս'!$A$6:$J$302,3,FALSE)</f>
        <v>Նարինե</v>
      </c>
      <c r="E11" s="22" t="str">
        <f>VLOOKUP($A11,'համապետական I մաս'!$A$6:$J$302,4,FALSE)</f>
        <v>Համազասպի</v>
      </c>
      <c r="F11" s="22" t="str">
        <f>VLOOKUP($A11,'համապետական I մաս'!$A$6:$J$302,5,FALSE)</f>
        <v>29.08.1976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003312469</v>
      </c>
      <c r="J11" s="22" t="str">
        <f>VLOOKUP($A11,'համապետական I մաս'!$A$6:$J$302,9,FALSE)</f>
        <v>Կոտայք, Աբովյան, Սևանի 2/5 շ, բն 32</v>
      </c>
      <c r="K11" s="22" t="str">
        <f>VLOOKUP($A11,'համապետական I մաս'!$A$6:$J$302,10,FALSE)</f>
        <v>Աբովյանի թիվ 6 ավագ դպրոցի ուսուցչուհի</v>
      </c>
    </row>
    <row r="12" spans="1:11" ht="27" x14ac:dyDescent="0.2">
      <c r="A12" s="24">
        <v>32</v>
      </c>
      <c r="B12" s="7">
        <v>7</v>
      </c>
      <c r="C12" s="22" t="str">
        <f>VLOOKUP($A12,'համապետական I մաս'!$A$6:$J$302,2,FALSE)</f>
        <v xml:space="preserve">Մարգարյան </v>
      </c>
      <c r="D12" s="22" t="str">
        <f>VLOOKUP($A12,'համապետական I մաս'!$A$6:$J$302,3,FALSE)</f>
        <v xml:space="preserve">Աննա </v>
      </c>
      <c r="E12" s="22" t="str">
        <f>VLOOKUP($A12,'համապետական I մաս'!$A$6:$J$302,4,FALSE)</f>
        <v>Օքսենի</v>
      </c>
      <c r="F12" s="22" t="str">
        <f>VLOOKUP($A12,'համապետական I մաս'!$A$6:$J$302,5,FALSE)</f>
        <v>13.12.1966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ԲՀԿ</v>
      </c>
      <c r="I12" s="22" t="str">
        <f>VLOOKUP($A12,'համապետական I մաս'!$A$6:$J$302,8,FALSE)</f>
        <v>AN0359023</v>
      </c>
      <c r="J12" s="22" t="str">
        <f>VLOOKUP($A12,'համապետական I մաս'!$A$6:$J$302,9,FALSE)</f>
        <v>Կոտայք, Գառնի, Սարյան 13</v>
      </c>
      <c r="K12" s="22" t="str">
        <f>VLOOKUP($A12,'համապետական I մաս'!$A$6:$J$302,10,FALSE)</f>
        <v>"Գառնիի թիվ 1 հ. դպրոց" ՊՈԱԿ տնօրեն</v>
      </c>
    </row>
    <row r="13" spans="1:11" ht="27" x14ac:dyDescent="0.2">
      <c r="A13" s="24">
        <v>130</v>
      </c>
      <c r="B13" s="7">
        <v>8</v>
      </c>
      <c r="C13" s="22" t="str">
        <f>VLOOKUP($A13,'համապետական I մաս'!$A$6:$J$302,2,FALSE)</f>
        <v>Հայրապետյան</v>
      </c>
      <c r="D13" s="22" t="str">
        <f>VLOOKUP($A13,'համապետական I մաս'!$A$6:$J$302,3,FALSE)</f>
        <v>Ջանիբեկ</v>
      </c>
      <c r="E13" s="22" t="str">
        <f>VLOOKUP($A13,'համապետական I մաս'!$A$6:$J$302,4,FALSE)</f>
        <v>Սերոբի</v>
      </c>
      <c r="F13" s="22" t="str">
        <f>VLOOKUP($A13,'համապետական I մաս'!$A$6:$J$302,5,FALSE)</f>
        <v>19.06.1982</v>
      </c>
      <c r="G13" s="22" t="str">
        <f>VLOOKUP($A13,'համապետական I մաս'!$A$6:$J$302,6,FALSE)</f>
        <v>ար</v>
      </c>
      <c r="H13" s="22" t="str">
        <f>VLOOKUP($A13,'համապետական I մաս'!$A$6:$J$302,7,FALSE)</f>
        <v>ԲՀԿ</v>
      </c>
      <c r="I13" s="22" t="str">
        <f>VLOOKUP($A13,'համապետական I մաս'!$A$6:$J$302,8,FALSE)</f>
        <v>000614453</v>
      </c>
      <c r="J13" s="22" t="str">
        <f>VLOOKUP($A13,'համապետական I մաս'!$A$6:$J$302,9,FALSE)</f>
        <v>Կոտայք, Զովունի փ 4,  տ 14</v>
      </c>
      <c r="K13" s="22" t="str">
        <f>VLOOKUP($A13,'համապետական I մաս'!$A$6:$J$302,10,FALSE)</f>
        <v>Զովունի համայնքի ղեկավարի տեղակալ</v>
      </c>
    </row>
    <row r="14" spans="1:11" ht="27" x14ac:dyDescent="0.2">
      <c r="A14" s="24">
        <v>131</v>
      </c>
      <c r="B14" s="7">
        <v>9</v>
      </c>
      <c r="C14" s="22" t="str">
        <f>VLOOKUP($A14,'համապետական I մաս'!$A$6:$J$302,2,FALSE)</f>
        <v>Արշակյան</v>
      </c>
      <c r="D14" s="22" t="str">
        <f>VLOOKUP($A14,'համապետական I մաս'!$A$6:$J$302,3,FALSE)</f>
        <v>Առլիկ</v>
      </c>
      <c r="E14" s="22" t="str">
        <f>VLOOKUP($A14,'համապետական I մաս'!$A$6:$J$302,4,FALSE)</f>
        <v>Հայկի</v>
      </c>
      <c r="F14" s="22" t="str">
        <f>VLOOKUP($A14,'համապետական I մաս'!$A$6:$J$302,5,FALSE)</f>
        <v>09.09.1949</v>
      </c>
      <c r="G14" s="22" t="str">
        <f>VLOOKUP($A14,'համապետական I մաս'!$A$6:$J$302,6,FALSE)</f>
        <v>ար</v>
      </c>
      <c r="H14" s="22" t="str">
        <f>VLOOKUP($A14,'համապետական I մաս'!$A$6:$J$302,7,FALSE)</f>
        <v>ԲՀԿ</v>
      </c>
      <c r="I14" s="22" t="str">
        <f>VLOOKUP($A14,'համապետական I մաս'!$A$6:$J$302,8,FALSE)</f>
        <v>AM0273287</v>
      </c>
      <c r="J14" s="22" t="str">
        <f>VLOOKUP($A14,'համապետական I մաս'!$A$6:$J$302,9,FALSE)</f>
        <v>Կոտայք, Լեռնանիստ 4 թղմ, 18 տ</v>
      </c>
      <c r="K14" s="22" t="str">
        <f>VLOOKUP($A14,'համապետական I մաս'!$A$6:$J$302,10,FALSE)</f>
        <v>Չի աշխատում</v>
      </c>
    </row>
    <row r="15" spans="1:11" ht="27" x14ac:dyDescent="0.2">
      <c r="A15" s="24">
        <v>40</v>
      </c>
      <c r="B15" s="7">
        <v>10</v>
      </c>
      <c r="C15" s="22" t="str">
        <f>VLOOKUP($A15,'համապետական I մաս'!$A$6:$J$302,2,FALSE)</f>
        <v>Մադոյան</v>
      </c>
      <c r="D15" s="22" t="str">
        <f>VLOOKUP($A15,'համապետական I մաս'!$A$6:$J$302,3,FALSE)</f>
        <v>Լարիսա</v>
      </c>
      <c r="E15" s="22" t="str">
        <f>VLOOKUP($A15,'համապետական I մաս'!$A$6:$J$302,4,FALSE)</f>
        <v>Տաճատի</v>
      </c>
      <c r="F15" s="22" t="str">
        <f>VLOOKUP($A15,'համապետական I մաս'!$A$6:$J$302,5,FALSE)</f>
        <v>18.09.1959</v>
      </c>
      <c r="G15" s="22" t="str">
        <f>VLOOKUP($A15,'համապետական I մաս'!$A$6:$J$302,6,FALSE)</f>
        <v>իգ</v>
      </c>
      <c r="H15" s="22" t="str">
        <f>VLOOKUP($A15,'համապետական I մաս'!$A$6:$J$302,7,FALSE)</f>
        <v>ԲՀԿ</v>
      </c>
      <c r="I15" s="22" t="str">
        <f>VLOOKUP($A15,'համապետական I մաս'!$A$6:$J$302,8,FALSE)</f>
        <v>BA0014305</v>
      </c>
      <c r="J15" s="22" t="str">
        <f>VLOOKUP($A15,'համապետական I մաս'!$A$6:$J$302,9,FALSE)</f>
        <v>Երևան, Ավան, Դանիել Վարուժան 4/13</v>
      </c>
      <c r="K15" s="22" t="str">
        <f>VLOOKUP($A15,'համապետական I մաս'!$A$6:$J$302,10,FALSE)</f>
        <v>"Աբովյանի ծննդատուն" ՊՓԲԸ տնօրեն</v>
      </c>
    </row>
    <row r="16" spans="1:11" ht="27" x14ac:dyDescent="0.2">
      <c r="A16" s="24">
        <v>133</v>
      </c>
      <c r="B16" s="7">
        <v>11</v>
      </c>
      <c r="C16" s="22" t="str">
        <f>VLOOKUP($A16,'համապետական I մաս'!$A$6:$J$302,2,FALSE)</f>
        <v xml:space="preserve">Ղամբարյան </v>
      </c>
      <c r="D16" s="22" t="str">
        <f>VLOOKUP($A16,'համապետական I մաս'!$A$6:$J$302,3,FALSE)</f>
        <v>Գարիկ</v>
      </c>
      <c r="E16" s="22" t="str">
        <f>VLOOKUP($A16,'համապետական I մաս'!$A$6:$J$302,4,FALSE)</f>
        <v>Վաչագանի</v>
      </c>
      <c r="F16" s="22" t="str">
        <f>VLOOKUP($A16,'համապետական I մաս'!$A$6:$J$302,5,FALSE)</f>
        <v>20.11.1982</v>
      </c>
      <c r="G16" s="22" t="str">
        <f>VLOOKUP($A16,'համապետական I մաս'!$A$6:$J$302,6,FALSE)</f>
        <v>ար</v>
      </c>
      <c r="H16" s="22" t="str">
        <f>VLOOKUP($A16,'համապետական I մաս'!$A$6:$J$302,7,FALSE)</f>
        <v>ԲՀԿ</v>
      </c>
      <c r="I16" s="22" t="str">
        <f>VLOOKUP($A16,'համապետական I մաս'!$A$6:$J$302,8,FALSE)</f>
        <v>AK0489873</v>
      </c>
      <c r="J16" s="22" t="str">
        <f>VLOOKUP($A16,'համապետական I մաս'!$A$6:$J$302,9,FALSE)</f>
        <v>ք. Չարենցավան 3 թղմ. , 1 շ, /բն80</v>
      </c>
      <c r="K16" s="22" t="str">
        <f>VLOOKUP($A16,'համապետական I մաս'!$A$6:$J$302,10,FALSE)</f>
        <v>Չի աշխատում</v>
      </c>
    </row>
    <row r="17" spans="1:11" ht="27" x14ac:dyDescent="0.2">
      <c r="A17" s="24">
        <v>107</v>
      </c>
      <c r="B17" s="7">
        <v>12</v>
      </c>
      <c r="C17" s="22" t="str">
        <f>VLOOKUP($A17,'համապետական I մաս'!$A$6:$J$302,2,FALSE)</f>
        <v>Աբելյան</v>
      </c>
      <c r="D17" s="22" t="str">
        <f>VLOOKUP($A17,'համապետական I մաս'!$A$6:$J$302,3,FALSE)</f>
        <v>Աշոտ</v>
      </c>
      <c r="E17" s="22" t="str">
        <f>VLOOKUP($A17,'համապետական I մաս'!$A$6:$J$302,4,FALSE)</f>
        <v>Մյասնիկի</v>
      </c>
      <c r="F17" s="22" t="str">
        <f>VLOOKUP($A17,'համապետական I մաս'!$A$6:$J$302,5,FALSE)</f>
        <v>02.03.1964</v>
      </c>
      <c r="G17" s="22" t="str">
        <f>VLOOKUP($A17,'համապետական I մաս'!$A$6:$J$302,6,FALSE)</f>
        <v>ար</v>
      </c>
      <c r="H17" s="22" t="str">
        <f>VLOOKUP($A17,'համապետական I մաս'!$A$6:$J$302,7,FALSE)</f>
        <v>անկուս.</v>
      </c>
      <c r="I17" s="22" t="str">
        <f>VLOOKUP($A17,'համապետական I մաս'!$A$6:$J$302,8,FALSE)</f>
        <v>AM0861956</v>
      </c>
      <c r="J17" s="22" t="str">
        <f>VLOOKUP($A17,'համապետական I մաս'!$A$6:$J$302,9,FALSE)</f>
        <v>Կոտայք, Գառնի, Երևանյան 27</v>
      </c>
      <c r="K17" s="22" t="str">
        <f>VLOOKUP($A17,'համապետական I մաս'!$A$6:$J$302,10,FALSE)</f>
        <v>&lt;&lt;Միքայել և Մանուել&gt;&gt; ՍՊԸ տնօրեն</v>
      </c>
    </row>
    <row r="18" spans="1:11" ht="27" x14ac:dyDescent="0.2">
      <c r="A18" s="24">
        <v>134</v>
      </c>
      <c r="B18" s="7">
        <v>13</v>
      </c>
      <c r="C18" s="22" t="str">
        <f>VLOOKUP($A18,'համապետական I մաս'!$A$6:$J$302,2,FALSE)</f>
        <v>Բաղդասարյան</v>
      </c>
      <c r="D18" s="22" t="str">
        <f>VLOOKUP($A18,'համապետական I մաս'!$A$6:$J$302,3,FALSE)</f>
        <v>Մարատ</v>
      </c>
      <c r="E18" s="22" t="str">
        <f>VLOOKUP($A18,'համապետական I մաս'!$A$6:$J$302,4,FALSE)</f>
        <v>Վարդգեսի</v>
      </c>
      <c r="F18" s="22" t="str">
        <f>VLOOKUP($A18,'համապետական I մաս'!$A$6:$J$302,5,FALSE)</f>
        <v>01.01.1952</v>
      </c>
      <c r="G18" s="22" t="str">
        <f>VLOOKUP($A18,'համապետական I մաս'!$A$6:$J$302,6,FALSE)</f>
        <v>ար</v>
      </c>
      <c r="H18" s="22" t="str">
        <f>VLOOKUP($A18,'համապետական I մաս'!$A$6:$J$302,7,FALSE)</f>
        <v>անկուս.</v>
      </c>
      <c r="I18" s="22" t="str">
        <f>VLOOKUP($A18,'համապետական I մաս'!$A$6:$J$302,8,FALSE)</f>
        <v>AM0673844</v>
      </c>
      <c r="J18" s="22" t="str">
        <f>VLOOKUP($A18,'համապետական I մաս'!$A$6:$J$302,9,FALSE)</f>
        <v>Կոտայք, Թեղենիք, 1 փ,  տ 18</v>
      </c>
      <c r="K18" s="22" t="str">
        <f>VLOOKUP($A18,'համապետական I մաս'!$A$6:$J$302,10,FALSE)</f>
        <v>Թեղենիքի համայնքապետ</v>
      </c>
    </row>
    <row r="19" spans="1:11" ht="27" x14ac:dyDescent="0.2">
      <c r="A19" s="24">
        <v>135</v>
      </c>
      <c r="B19" s="7">
        <v>14</v>
      </c>
      <c r="C19" s="22" t="str">
        <f>VLOOKUP($A19,'համապետական I մաս'!$A$6:$J$302,2,FALSE)</f>
        <v>Մանուկյան</v>
      </c>
      <c r="D19" s="22" t="str">
        <f>VLOOKUP($A19,'համապետական I մաս'!$A$6:$J$302,3,FALSE)</f>
        <v>Գոռ</v>
      </c>
      <c r="E19" s="22" t="str">
        <f>VLOOKUP($A19,'համապետական I մաս'!$A$6:$J$302,4,FALSE)</f>
        <v>Ռուբենի</v>
      </c>
      <c r="F19" s="22" t="str">
        <f>VLOOKUP($A19,'համապետական I մաս'!$A$6:$J$302,5,FALSE)</f>
        <v>12.09.1964</v>
      </c>
      <c r="G19" s="22" t="str">
        <f>VLOOKUP($A19,'համապետական I մաս'!$A$6:$J$302,6,FALSE)</f>
        <v>ար</v>
      </c>
      <c r="H19" s="22" t="str">
        <f>VLOOKUP($A19,'համապետական I մաս'!$A$6:$J$302,7,FALSE)</f>
        <v>ԲՀԿ</v>
      </c>
      <c r="I19" s="22" t="str">
        <f>VLOOKUP($A19,'համապետական I մաս'!$A$6:$J$302,8,FALSE)</f>
        <v>003189586</v>
      </c>
      <c r="J19" s="22" t="str">
        <f>VLOOKUP($A19,'համապետական I մաս'!$A$6:$J$302,9,FALSE)</f>
        <v>Կոտայք, Հրազդան, Շահումյան 308 ա</v>
      </c>
      <c r="K19" s="22" t="str">
        <f>VLOOKUP($A19,'համապետական I մաս'!$A$6:$J$302,10,FALSE)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31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24">
        <v>10</v>
      </c>
      <c r="B6" s="7">
        <v>1</v>
      </c>
      <c r="C6" s="22" t="str">
        <f>VLOOKUP($A6,'համապետական I մաս'!$A$6:$J$302,2,FALSE)</f>
        <v xml:space="preserve">Գրիգորյան </v>
      </c>
      <c r="D6" s="22" t="str">
        <f>VLOOKUP($A6,'համապետական I մաս'!$A$6:$J$302,3,FALSE)</f>
        <v>Վարդևան</v>
      </c>
      <c r="E6" s="22" t="str">
        <f>VLOOKUP($A6,'համապետական I մաս'!$A$6:$J$302,4,FALSE)</f>
        <v>Ֆաբրիցուսկի</v>
      </c>
      <c r="F6" s="22" t="str">
        <f>VLOOKUP($A6,'համապետական I մաս'!$A$6:$J$302,5,FALSE)</f>
        <v>12.07.1953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AM0223144</v>
      </c>
      <c r="J6" s="22" t="str">
        <f>VLOOKUP($A6,'համապետական I մաս'!$A$6:$J$302,9,FALSE)</f>
        <v>Շիրակ, Գյումրի. Կ Դեմիրճյան 67</v>
      </c>
      <c r="K6" s="22" t="str">
        <f>VLOOKUP($A6,'համապետական I մաս'!$A$6:$J$302,10,FALSE)</f>
        <v>"Շիրակի Մ. Նալբանդյանի անվ. պետ. համալսարան հիմնադրամ",  պրոֆեսոր</v>
      </c>
    </row>
    <row r="7" spans="1:11" ht="13.5" x14ac:dyDescent="0.2">
      <c r="A7" s="24">
        <v>17</v>
      </c>
      <c r="B7" s="7">
        <v>2</v>
      </c>
      <c r="C7" s="22" t="str">
        <f>VLOOKUP($A7,'համապետական I մաս'!$A$6:$J$302,2,FALSE)</f>
        <v>Ղուկասյան</v>
      </c>
      <c r="D7" s="22" t="str">
        <f>VLOOKUP($A7,'համապետական I մաս'!$A$6:$J$302,3,FALSE)</f>
        <v>Վարդան</v>
      </c>
      <c r="E7" s="22" t="str">
        <f>VLOOKUP($A7,'համապետական I մաս'!$A$6:$J$302,4,FALSE)</f>
        <v>Կոլյայի</v>
      </c>
      <c r="F7" s="22" t="str">
        <f>VLOOKUP($A7,'համապետական I մաս'!$A$6:$J$302,5,FALSE)</f>
        <v>20.01.1961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անկուս.</v>
      </c>
      <c r="I7" s="22" t="str">
        <f>VLOOKUP($A7,'համապետական I մաս'!$A$6:$J$302,8,FALSE)</f>
        <v>AH0238888</v>
      </c>
      <c r="J7" s="22" t="str">
        <f>VLOOKUP($A7,'համապետական I մաս'!$A$6:$J$302,9,FALSE)</f>
        <v>Գյումրի, Մայակովսկու 39</v>
      </c>
      <c r="K7" s="22" t="str">
        <f>VLOOKUP($A7,'համապետական I մաս'!$A$6:$J$302,10,FALSE)</f>
        <v>Չի աշխատում</v>
      </c>
    </row>
    <row r="8" spans="1:11" ht="40.5" x14ac:dyDescent="0.2">
      <c r="A8" s="24">
        <v>78</v>
      </c>
      <c r="B8" s="7">
        <v>3</v>
      </c>
      <c r="C8" s="22" t="str">
        <f>VLOOKUP($A8,'համապետական I մաս'!$A$6:$J$302,2,FALSE)</f>
        <v>Փանոսյան</v>
      </c>
      <c r="D8" s="22" t="str">
        <f>VLOOKUP($A8,'համապետական I մաս'!$A$6:$J$302,3,FALSE)</f>
        <v>Հակոբ</v>
      </c>
      <c r="E8" s="22" t="str">
        <f>VLOOKUP($A8,'համապետական I մաս'!$A$6:$J$302,4,FALSE)</f>
        <v>Մելիքսեթի</v>
      </c>
      <c r="F8" s="22" t="str">
        <f>VLOOKUP($A8,'համապետական I մաս'!$A$6:$J$302,5,FALSE)</f>
        <v>07.01.1958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անկուս.</v>
      </c>
      <c r="I8" s="22" t="str">
        <f>VLOOKUP($A8,'համապետական I մաս'!$A$6:$J$302,8,FALSE)</f>
        <v>AK0379323</v>
      </c>
      <c r="J8" s="22" t="str">
        <f>VLOOKUP($A8,'համապետական I մաս'!$A$6:$J$302,9,FALSE)</f>
        <v>ք. Գյումրի, Ջիվանու 37</v>
      </c>
      <c r="K8" s="22" t="str">
        <f>VLOOKUP($A8,'համապետական I մաս'!$A$6:$J$302,10,FALSE)</f>
        <v>"Գյումրու օլիմպիական հերթափոխի պետ. մարզ. Քոլեջ"ՊՈԱԿ տնօրեն</v>
      </c>
    </row>
    <row r="9" spans="1:11" ht="27" x14ac:dyDescent="0.2">
      <c r="A9" s="24">
        <v>98</v>
      </c>
      <c r="B9" s="7">
        <v>4</v>
      </c>
      <c r="C9" s="22" t="str">
        <f>VLOOKUP($A9,'համապետական I մաս'!$A$6:$J$302,2,FALSE)</f>
        <v>Մանուկյան</v>
      </c>
      <c r="D9" s="22" t="str">
        <f>VLOOKUP($A9,'համապետական I մաս'!$A$6:$J$302,3,FALSE)</f>
        <v>Արթուր</v>
      </c>
      <c r="E9" s="22" t="str">
        <f>VLOOKUP($A9,'համապետական I մաս'!$A$6:$J$302,4,FALSE)</f>
        <v xml:space="preserve">Վազգենի </v>
      </c>
      <c r="F9" s="22" t="str">
        <f>VLOOKUP($A9,'համապետական I մաս'!$A$6:$J$302,5,FALSE)</f>
        <v>05.05.1967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AH0689515</v>
      </c>
      <c r="J9" s="22" t="str">
        <f>VLOOKUP($A9,'համապետական I մաս'!$A$6:$J$302,9,FALSE)</f>
        <v>Շիրակ, Ամասիա փ. 24, 8 շ, 17բն</v>
      </c>
      <c r="K9" s="22" t="str">
        <f>VLOOKUP($A9,'համապետական I մաս'!$A$6:$J$302,10,FALSE)</f>
        <v>Շիրակի ԳԱՄԿ գյուղ. հարցերով խորհրդատու</v>
      </c>
    </row>
    <row r="10" spans="1:11" ht="27" x14ac:dyDescent="0.2">
      <c r="A10" s="24">
        <v>99</v>
      </c>
      <c r="B10" s="7">
        <v>5</v>
      </c>
      <c r="C10" s="22" t="str">
        <f>VLOOKUP($A10,'համապետական I մաս'!$A$6:$J$302,2,FALSE)</f>
        <v>Հարությունյան</v>
      </c>
      <c r="D10" s="22" t="str">
        <f>VLOOKUP($A10,'համապետական I մաս'!$A$6:$J$302,3,FALSE)</f>
        <v>Վարուժան</v>
      </c>
      <c r="E10" s="22" t="str">
        <f>VLOOKUP($A10,'համապետական I մաս'!$A$6:$J$302,4,FALSE)</f>
        <v>Սերյոժայի</v>
      </c>
      <c r="F10" s="22" t="str">
        <f>VLOOKUP($A10,'համապետական I մաս'!$A$6:$J$302,5,FALSE)</f>
        <v>17.09.1967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AK0651690</v>
      </c>
      <c r="J10" s="22" t="str">
        <f>VLOOKUP($A10,'համապետական I մաս'!$A$6:$J$302,9,FALSE)</f>
        <v>Շիրակ,  Գոգհովիտ 8 փ,  7 տ</v>
      </c>
      <c r="K10" s="22" t="str">
        <f>VLOOKUP($A10,'համապետական I մաս'!$A$6:$J$302,10,FALSE)</f>
        <v>Գոգհովիտի միջն.դպրոցի ֆիզկուլտ.ուսուցիչ-մարզիչ</v>
      </c>
    </row>
    <row r="11" spans="1:11" ht="27" x14ac:dyDescent="0.2">
      <c r="A11" s="24">
        <v>38</v>
      </c>
      <c r="B11" s="7">
        <v>6</v>
      </c>
      <c r="C11" s="22" t="str">
        <f>VLOOKUP($A11,'համապետական I մաս'!$A$6:$J$302,2,FALSE)</f>
        <v>Սաղաթելյան</v>
      </c>
      <c r="D11" s="22" t="str">
        <f>VLOOKUP($A11,'համապետական I մաս'!$A$6:$J$302,3,FALSE)</f>
        <v>Մուշեղ</v>
      </c>
      <c r="E11" s="22" t="str">
        <f>VLOOKUP($A11,'համապետական I մաս'!$A$6:$J$302,4,FALSE)</f>
        <v>Ագունի</v>
      </c>
      <c r="F11" s="22" t="str">
        <f>VLOOKUP($A11,'համապետական I մաս'!$A$6:$J$302,5,FALSE)</f>
        <v>18.09.1950</v>
      </c>
      <c r="G11" s="22" t="str">
        <f>VLOOKUP($A11,'համապետական I մաս'!$A$6:$J$302,6,FALSE)</f>
        <v>ար</v>
      </c>
      <c r="H11" s="22" t="str">
        <f>VLOOKUP($A11,'համապետական I մաս'!$A$6:$J$302,7,FALSE)</f>
        <v>անկուս.</v>
      </c>
      <c r="I11" s="22" t="str">
        <f>VLOOKUP($A11,'համապետական I մաս'!$A$6:$J$302,8,FALSE)</f>
        <v>AK0673491</v>
      </c>
      <c r="J11" s="22" t="str">
        <f>VLOOKUP($A11,'համապետական I մաս'!$A$6:$J$302,9,FALSE)</f>
        <v>Երևան, Լենինգրադյան 4շ, 75 բն</v>
      </c>
      <c r="K11" s="22" t="str">
        <f>VLOOKUP($A11,'համապետական I մաս'!$A$6:$J$302,10,FALSE)</f>
        <v>Չի աշխատում</v>
      </c>
    </row>
    <row r="12" spans="1:11" ht="27" x14ac:dyDescent="0.2">
      <c r="A12" s="24">
        <v>137</v>
      </c>
      <c r="B12" s="7">
        <v>7</v>
      </c>
      <c r="C12" s="22" t="str">
        <f>VLOOKUP($A12,'համապետական I մաս'!$A$6:$J$302,2,FALSE)</f>
        <v>Սերգոյան</v>
      </c>
      <c r="D12" s="22" t="str">
        <f>VLOOKUP($A12,'համապետական I մաս'!$A$6:$J$302,3,FALSE)</f>
        <v>Սերգո</v>
      </c>
      <c r="E12" s="22" t="str">
        <f>VLOOKUP($A12,'համապետական I մաս'!$A$6:$J$302,4,FALSE)</f>
        <v>Սաշայի</v>
      </c>
      <c r="F12" s="22" t="str">
        <f>VLOOKUP($A12,'համապետական I մաս'!$A$6:$J$302,5,FALSE)</f>
        <v>25.10.1954</v>
      </c>
      <c r="G12" s="22" t="str">
        <f>VLOOKUP($A12,'համապետական I մաս'!$A$6:$J$302,6,FALSE)</f>
        <v>ար</v>
      </c>
      <c r="H12" s="22" t="str">
        <f>VLOOKUP($A12,'համապետական I մաս'!$A$6:$J$302,7,FALSE)</f>
        <v>ԲՀԿ</v>
      </c>
      <c r="I12" s="22" t="str">
        <f>VLOOKUP($A12,'համապետական I մաս'!$A$6:$J$302,8,FALSE)</f>
        <v>AH0352497</v>
      </c>
      <c r="J12" s="22" t="str">
        <f>VLOOKUP($A12,'համապետական I մաս'!$A$6:$J$302,9,FALSE)</f>
        <v>Շիրակ, Սարիար 9 փ, տնակ 5</v>
      </c>
      <c r="K12" s="22" t="str">
        <f>VLOOKUP($A12,'համապետական I մաս'!$A$6:$J$302,10,FALSE)</f>
        <v>Չի աշխատում</v>
      </c>
    </row>
    <row r="13" spans="1:11" ht="13.5" x14ac:dyDescent="0.2">
      <c r="A13" s="24">
        <v>145</v>
      </c>
      <c r="B13" s="7">
        <v>8</v>
      </c>
      <c r="C13" s="22" t="str">
        <f>VLOOKUP($A13,'համապետական I մաս'!$A$6:$J$302,2,FALSE)</f>
        <v>Աղաբեկյան</v>
      </c>
      <c r="D13" s="22" t="str">
        <f>VLOOKUP($A13,'համապետական I մաս'!$A$6:$J$302,3,FALSE)</f>
        <v>Հովհաննես</v>
      </c>
      <c r="E13" s="22" t="str">
        <f>VLOOKUP($A13,'համապետական I մաս'!$A$6:$J$302,4,FALSE)</f>
        <v>Վարուժանի</v>
      </c>
      <c r="F13" s="22" t="str">
        <f>VLOOKUP($A13,'համապետական I մաս'!$A$6:$J$302,5,FALSE)</f>
        <v>21.06.1967</v>
      </c>
      <c r="G13" s="22" t="str">
        <f>VLOOKUP($A13,'համապետական I մաս'!$A$6:$J$302,6,FALSE)</f>
        <v>ար</v>
      </c>
      <c r="H13" s="22" t="str">
        <f>VLOOKUP($A13,'համապետական I մաս'!$A$6:$J$302,7,FALSE)</f>
        <v>ԲՀԿ</v>
      </c>
      <c r="I13" s="22" t="str">
        <f>VLOOKUP($A13,'համապետական I մաս'!$A$6:$J$302,8,FALSE)</f>
        <v>001462118</v>
      </c>
      <c r="J13" s="22" t="str">
        <f>VLOOKUP($A13,'համապետական I մաս'!$A$6:$J$302,9,FALSE)</f>
        <v>ք Գյումրի, Եսայան 59ա</v>
      </c>
      <c r="K13" s="22" t="str">
        <f>VLOOKUP($A13,'համապետական I մաս'!$A$6:$J$302,10,FALSE)</f>
        <v>Չի աշխատում</v>
      </c>
    </row>
    <row r="14" spans="1:11" ht="40.5" x14ac:dyDescent="0.2">
      <c r="A14" s="24">
        <v>124</v>
      </c>
      <c r="B14" s="7">
        <v>9</v>
      </c>
      <c r="C14" s="22" t="str">
        <f>VLOOKUP($A14,'համապետական I մաս'!$A$6:$J$302,2,FALSE)</f>
        <v>Հովհաննիսյան</v>
      </c>
      <c r="D14" s="22" t="str">
        <f>VLOOKUP($A14,'համապետական I մաս'!$A$6:$J$302,3,FALSE)</f>
        <v>Արուսյակ</v>
      </c>
      <c r="E14" s="22" t="str">
        <f>VLOOKUP($A14,'համապետական I մաս'!$A$6:$J$302,4,FALSE)</f>
        <v>Սամվելի</v>
      </c>
      <c r="F14" s="22" t="str">
        <f>VLOOKUP($A14,'համապետական I մաս'!$A$6:$J$302,5,FALSE)</f>
        <v>31.01.1971</v>
      </c>
      <c r="G14" s="22" t="str">
        <f>VLOOKUP($A14,'համապետական I մաս'!$A$6:$J$302,6,FALSE)</f>
        <v>իգ</v>
      </c>
      <c r="H14" s="22" t="str">
        <f>VLOOKUP($A14,'համապետական I մաս'!$A$6:$J$302,7,FALSE)</f>
        <v>անկուս.</v>
      </c>
      <c r="I14" s="22" t="str">
        <f>VLOOKUP($A14,'համապետական I մաս'!$A$6:$J$302,8,FALSE)</f>
        <v>000938225</v>
      </c>
      <c r="J14" s="22" t="str">
        <f>VLOOKUP($A14,'համապետական I մաս'!$A$6:$J$302,9,FALSE)</f>
        <v>Շիրակ, Գյումրի, Գայի 6/Ա</v>
      </c>
      <c r="K14" s="22" t="str">
        <f>VLOOKUP($A14,'համապետական I մաս'!$A$6:$J$302,10,FALSE)</f>
        <v>ՀՀ ԿԳՆ &lt;&lt;Գյումրու Բալատոն&gt;&gt; ավագ դպրոց ՊՈԱԿ գործադիր տնօրեն</v>
      </c>
    </row>
    <row r="15" spans="1:11" ht="27" x14ac:dyDescent="0.2">
      <c r="A15" s="24">
        <v>132</v>
      </c>
      <c r="B15" s="7">
        <v>10</v>
      </c>
      <c r="C15" s="22" t="str">
        <f>VLOOKUP($A15,'համապետական I մաս'!$A$6:$J$302,2,FALSE)</f>
        <v>Մխիթարյան</v>
      </c>
      <c r="D15" s="22" t="str">
        <f>VLOOKUP($A15,'համապետական I մաս'!$A$6:$J$302,3,FALSE)</f>
        <v>Արմենուհի</v>
      </c>
      <c r="E15" s="22" t="str">
        <f>VLOOKUP($A15,'համապետական I մաս'!$A$6:$J$302,4,FALSE)</f>
        <v>Մկրտչի</v>
      </c>
      <c r="F15" s="22" t="str">
        <f>VLOOKUP($A15,'համապետական I մաս'!$A$6:$J$302,5,FALSE)</f>
        <v>06.07.1961</v>
      </c>
      <c r="G15" s="22" t="str">
        <f>VLOOKUP($A15,'համապետական I մաս'!$A$6:$J$302,6,FALSE)</f>
        <v>իգ</v>
      </c>
      <c r="H15" s="22" t="str">
        <f>VLOOKUP($A15,'համապետական I մաս'!$A$6:$J$302,7,FALSE)</f>
        <v>ԲՀԿ</v>
      </c>
      <c r="I15" s="22" t="str">
        <f>VLOOKUP($A15,'համապետական I մաս'!$A$6:$J$302,8,FALSE)</f>
        <v>AN0256186</v>
      </c>
      <c r="J15" s="22" t="str">
        <f>VLOOKUP($A15,'համապետական I մաս'!$A$6:$J$302,9,FALSE)</f>
        <v>ք.Գյումրի, Վ. Սարգսյան 9 շ, 78 բն</v>
      </c>
      <c r="K15" s="22" t="str">
        <f>VLOOKUP($A15,'համապետական I մաս'!$A$6:$J$302,10,FALSE)</f>
        <v>Չի աշխատում</v>
      </c>
    </row>
    <row r="16" spans="1:11" ht="27" x14ac:dyDescent="0.2">
      <c r="A16" s="24">
        <v>128</v>
      </c>
      <c r="B16" s="7">
        <v>11</v>
      </c>
      <c r="C16" s="22" t="str">
        <f>VLOOKUP($A16,'համապետական I մաս'!$A$6:$J$302,2,FALSE)</f>
        <v>Ստեմպել</v>
      </c>
      <c r="D16" s="22" t="str">
        <f>VLOOKUP($A16,'համապետական I մաս'!$A$6:$J$302,3,FALSE)</f>
        <v>Մարինե</v>
      </c>
      <c r="E16" s="22" t="str">
        <f>VLOOKUP($A16,'համապետական I մաս'!$A$6:$J$302,4,FALSE)</f>
        <v>Դավթի</v>
      </c>
      <c r="F16" s="22" t="str">
        <f>VLOOKUP($A16,'համապետական I մաս'!$A$6:$J$302,5,FALSE)</f>
        <v>11.02.1980</v>
      </c>
      <c r="G16" s="22" t="str">
        <f>VLOOKUP($A16,'համապետական I մաս'!$A$6:$J$302,6,FALSE)</f>
        <v>իգ</v>
      </c>
      <c r="H16" s="22" t="str">
        <f>VLOOKUP($A16,'համապետական I մաս'!$A$6:$J$302,7,FALSE)</f>
        <v>ԲՀԿ</v>
      </c>
      <c r="I16" s="22" t="str">
        <f>VLOOKUP($A16,'համապետական I մաս'!$A$6:$J$302,8,FALSE)</f>
        <v>AH0278690</v>
      </c>
      <c r="J16" s="22" t="str">
        <f>VLOOKUP($A16,'համապետական I մաս'!$A$6:$J$302,9,FALSE)</f>
        <v>ք.Գյումրի, Ղանդիլյան 24շ, բն 11</v>
      </c>
      <c r="K16" s="22" t="str">
        <f>VLOOKUP($A16,'համապետական I մաս'!$A$6:$J$302,10,FALSE)</f>
        <v>&lt;&lt;ՀԱՕԿ&gt;&gt; գործավար</v>
      </c>
    </row>
    <row r="17" spans="1:11" ht="27" x14ac:dyDescent="0.2">
      <c r="A17" s="24">
        <v>120</v>
      </c>
      <c r="B17" s="7">
        <v>12</v>
      </c>
      <c r="C17" s="22" t="str">
        <f>VLOOKUP($A17,'համապետական I մաս'!$A$6:$J$302,2,FALSE)</f>
        <v>Աղասյան</v>
      </c>
      <c r="D17" s="22" t="str">
        <f>VLOOKUP($A17,'համապետական I մաս'!$A$6:$J$302,3,FALSE)</f>
        <v>Անահիտ</v>
      </c>
      <c r="E17" s="22" t="str">
        <f>VLOOKUP($A17,'համապետական I մաս'!$A$6:$J$302,4,FALSE)</f>
        <v>Ռազմիկի</v>
      </c>
      <c r="F17" s="22" t="str">
        <f>VLOOKUP($A17,'համապետական I մաս'!$A$6:$J$302,5,FALSE)</f>
        <v>03.01.1963</v>
      </c>
      <c r="G17" s="22" t="str">
        <f>VLOOKUP($A17,'համապետական I մաս'!$A$6:$J$302,6,FALSE)</f>
        <v>իգ</v>
      </c>
      <c r="H17" s="22" t="str">
        <f>VLOOKUP($A17,'համապետական I մաս'!$A$6:$J$302,7,FALSE)</f>
        <v>ԲՀԿ</v>
      </c>
      <c r="I17" s="22" t="str">
        <f>VLOOKUP($A17,'համապետական I մաս'!$A$6:$J$302,8,FALSE)</f>
        <v>AN0368311</v>
      </c>
      <c r="J17" s="22" t="str">
        <f>VLOOKUP($A17,'համապետական I մաս'!$A$6:$J$302,9,FALSE)</f>
        <v>ք.Գյումրի, Դեմիրճյան 73 շ, 8 բն</v>
      </c>
      <c r="K17" s="22" t="str">
        <f>VLOOKUP($A17,'համապետական I մաս'!$A$6:$J$302,10,FALSE)</f>
        <v>&lt;&lt;Կումայրի&gt;&gt; բժշկական կենտրոնի բուժքույր</v>
      </c>
    </row>
    <row r="18" spans="1:11" ht="54" x14ac:dyDescent="0.2">
      <c r="A18" s="24">
        <v>93</v>
      </c>
      <c r="B18" s="7">
        <v>13</v>
      </c>
      <c r="C18" s="22" t="str">
        <f>VLOOKUP($A18,'համապետական I մաս'!$A$6:$J$302,2,FALSE)</f>
        <v>Վահրադյան</v>
      </c>
      <c r="D18" s="22" t="str">
        <f>VLOOKUP($A18,'համապետական I մաս'!$A$6:$J$302,3,FALSE)</f>
        <v>Լևոն</v>
      </c>
      <c r="E18" s="22" t="str">
        <f>VLOOKUP($A18,'համապետական I մաս'!$A$6:$J$302,4,FALSE)</f>
        <v>Սեդրակի</v>
      </c>
      <c r="F18" s="22" t="str">
        <f>VLOOKUP($A18,'համապետական I մաս'!$A$6:$J$302,5,FALSE)</f>
        <v>21.01.1984</v>
      </c>
      <c r="G18" s="22" t="str">
        <f>VLOOKUP($A18,'համապետական I մաս'!$A$6:$J$302,6,FALSE)</f>
        <v>ար</v>
      </c>
      <c r="H18" s="22" t="str">
        <f>VLOOKUP($A18,'համապետական I մաս'!$A$6:$J$302,7,FALSE)</f>
        <v>անկուս.</v>
      </c>
      <c r="I18" s="22" t="str">
        <f>VLOOKUP($A18,'համապետական I մաս'!$A$6:$J$302,8,FALSE)</f>
        <v>AK0456905</v>
      </c>
      <c r="J18" s="22" t="str">
        <f>VLOOKUP($A18,'համապետական I մաս'!$A$6:$J$302,9,FALSE)</f>
        <v>Շիրակ, Արթիկ, Բաղրամյան 1, բն 7</v>
      </c>
      <c r="K18" s="22" t="str">
        <f>VLOOKUP($A18,'համապետական I մաս'!$A$6:$J$302,10,FALSE)</f>
        <v>ՀՀ ՍԵՀ նախարարության մասս.սպորտի և ֆիզդաստիարակության վարչության պետ</v>
      </c>
    </row>
    <row r="19" spans="1:11" ht="27" x14ac:dyDescent="0.2">
      <c r="A19" s="24">
        <v>97</v>
      </c>
      <c r="B19" s="7">
        <v>14</v>
      </c>
      <c r="C19" s="22" t="str">
        <f>VLOOKUP($A19,'համապետական I մաս'!$A$6:$J$302,2,FALSE)</f>
        <v>Մարզեցյան</v>
      </c>
      <c r="D19" s="22" t="str">
        <f>VLOOKUP($A19,'համապետական I մաս'!$A$6:$J$302,3,FALSE)</f>
        <v>Գարուշ</v>
      </c>
      <c r="E19" s="22" t="str">
        <f>VLOOKUP($A19,'համապետական I մաս'!$A$6:$J$302,4,FALSE)</f>
        <v>Սերյոժայի</v>
      </c>
      <c r="F19" s="22" t="str">
        <f>VLOOKUP($A19,'համապետական I մաս'!$A$6:$J$302,5,FALSE)</f>
        <v>11.02.1957</v>
      </c>
      <c r="G19" s="22" t="str">
        <f>VLOOKUP($A19,'համապետական I մաս'!$A$6:$J$302,6,FALSE)</f>
        <v>ար</v>
      </c>
      <c r="H19" s="22" t="str">
        <f>VLOOKUP($A19,'համապետական I մաս'!$A$6:$J$302,7,FALSE)</f>
        <v>ԲՀԿ</v>
      </c>
      <c r="I19" s="22" t="str">
        <f>VLOOKUP($A19,'համապետական I մաս'!$A$6:$J$302,8,FALSE)</f>
        <v>AM0666419</v>
      </c>
      <c r="J19" s="22" t="str">
        <f>VLOOKUP($A19,'համապետական I մաս'!$A$6:$J$302,9,FALSE)</f>
        <v>Շիրակ, Մեղրաշեն, փ 6, տ 15</v>
      </c>
      <c r="K19" s="22" t="str">
        <f>VLOOKUP($A19,'համապետական I մաս'!$A$6:$J$302,10,FALSE)</f>
        <v>&lt;&lt;Արման Մարզեցյան&gt;&gt; Ա/Ձ իրավաբան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32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70</v>
      </c>
      <c r="B6" s="7">
        <v>1</v>
      </c>
      <c r="C6" s="22" t="str">
        <f>VLOOKUP($A6,'համապետական I մաս'!$A$6:$J$302,2,FALSE)</f>
        <v>Հակոբջանյան</v>
      </c>
      <c r="D6" s="22" t="str">
        <f>VLOOKUP($A6,'համապետական I մաս'!$A$6:$J$302,3,FALSE)</f>
        <v>Աղասի</v>
      </c>
      <c r="E6" s="22" t="str">
        <f>VLOOKUP($A6,'համապետական I մաս'!$A$6:$J$302,4,FALSE)</f>
        <v>Մամիկոնի</v>
      </c>
      <c r="F6" s="22" t="str">
        <f>VLOOKUP($A6,'համապետական I մաս'!$A$6:$J$302,5,FALSE)</f>
        <v>01.01.1958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AK0609448</v>
      </c>
      <c r="J6" s="22" t="str">
        <f>VLOOKUP($A6,'համապետական I մաս'!$A$6:$J$302,9,FALSE)</f>
        <v>Սյունիք, Սիսիան, Իսրաել-Օրի 2շ, 3բն</v>
      </c>
      <c r="K6" s="22" t="str">
        <f>VLOOKUP($A6,'համապետական I մաս'!$A$6:$J$302,10,FALSE)</f>
        <v>"Հակոբջանյան և Գալստյան" ՀԷԿ-ի խորհրդի անդամ</v>
      </c>
    </row>
    <row r="7" spans="1:11" ht="27" x14ac:dyDescent="0.2">
      <c r="A7" s="24">
        <v>21</v>
      </c>
      <c r="B7" s="7">
        <v>2</v>
      </c>
      <c r="C7" s="22" t="str">
        <f>VLOOKUP($A7,'համապետական I մաս'!$A$6:$J$302,2,FALSE)</f>
        <v>Սիմոնյան</v>
      </c>
      <c r="D7" s="22" t="str">
        <f>VLOOKUP($A7,'համապետական I մաս'!$A$6:$J$302,3,FALSE)</f>
        <v>Մերուժան</v>
      </c>
      <c r="E7" s="22" t="str">
        <f>VLOOKUP($A7,'համապետական I մաս'!$A$6:$J$302,4,FALSE)</f>
        <v>Համլետի</v>
      </c>
      <c r="F7" s="22" t="str">
        <f>VLOOKUP($A7,'համապետական I մաս'!$A$6:$J$302,5,FALSE)</f>
        <v>04.09.1963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001781004</v>
      </c>
      <c r="J7" s="22" t="str">
        <f>VLOOKUP($A7,'համապետական I մաս'!$A$6:$J$302,9,FALSE)</f>
        <v>Սյունիք, Կապան, Ա. Մանուկյան 1/54</v>
      </c>
      <c r="K7" s="22" t="str">
        <f>VLOOKUP($A7,'համապետական I մաս'!$A$6:$J$302,10,FALSE)</f>
        <v>ՀՀ ԱԺ պատգամավոր</v>
      </c>
    </row>
    <row r="8" spans="1:11" ht="27" x14ac:dyDescent="0.2">
      <c r="A8" s="24">
        <v>19</v>
      </c>
      <c r="B8" s="7">
        <v>3</v>
      </c>
      <c r="C8" s="22" t="str">
        <f>VLOOKUP($A8,'համապետական I մաս'!$A$6:$J$302,2,FALSE)</f>
        <v>Բագրատյան</v>
      </c>
      <c r="D8" s="22" t="str">
        <f>VLOOKUP($A8,'համապետական I մաս'!$A$6:$J$302,3,FALSE)</f>
        <v>Սերգեյ</v>
      </c>
      <c r="E8" s="22" t="str">
        <f>VLOOKUP($A8,'համապետական I մաս'!$A$6:$J$302,4,FALSE)</f>
        <v>Պապաշի</v>
      </c>
      <c r="F8" s="22" t="str">
        <f>VLOOKUP($A8,'համապետական I մաս'!$A$6:$J$302,5,FALSE)</f>
        <v>03.01.1963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002769917</v>
      </c>
      <c r="J8" s="22" t="str">
        <f>VLOOKUP($A8,'համապետական I մաս'!$A$6:$J$302,9,FALSE)</f>
        <v>Երևան, Պարոնյան 1, բն 35</v>
      </c>
      <c r="K8" s="22" t="str">
        <f>VLOOKUP($A8,'համապետական I մաս'!$A$6:$J$302,10,FALSE)</f>
        <v>Ա. Մկրտչյանի անվան ՏԻՀ պրոֆեսոր</v>
      </c>
    </row>
    <row r="9" spans="1:11" ht="27" x14ac:dyDescent="0.2">
      <c r="A9" s="24">
        <v>71</v>
      </c>
      <c r="B9" s="7">
        <v>4</v>
      </c>
      <c r="C9" s="22" t="str">
        <f>VLOOKUP($A9,'համապետական I մաս'!$A$6:$J$302,2,FALSE)</f>
        <v>Հարությունյան</v>
      </c>
      <c r="D9" s="22" t="str">
        <f>VLOOKUP($A9,'համապետական I մաս'!$A$6:$J$302,3,FALSE)</f>
        <v>Դավիթ</v>
      </c>
      <c r="E9" s="22" t="str">
        <f>VLOOKUP($A9,'համապետական I մաս'!$A$6:$J$302,4,FALSE)</f>
        <v>Խաչիկի</v>
      </c>
      <c r="F9" s="22" t="str">
        <f>VLOOKUP($A9,'համապետական I մաս'!$A$6:$J$302,5,FALSE)</f>
        <v>10.06.1966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AP0563422</v>
      </c>
      <c r="J9" s="22" t="str">
        <f>VLOOKUP($A9,'համապետական I մաս'!$A$6:$J$302,9,FALSE)</f>
        <v>Վայոց Ձոր, Եղեգնաձոր, Բաղդասարյան 11</v>
      </c>
      <c r="K9" s="22" t="str">
        <f>VLOOKUP($A9,'համապետական I մաս'!$A$6:$J$302,10,FALSE)</f>
        <v>Եղեգնաձոր համայնքի ղեկավար</v>
      </c>
    </row>
    <row r="10" spans="1:11" ht="13.5" x14ac:dyDescent="0.2">
      <c r="A10" s="24">
        <v>73</v>
      </c>
      <c r="B10" s="7">
        <v>5</v>
      </c>
      <c r="C10" s="22" t="str">
        <f>VLOOKUP($A10,'համապետական I մաս'!$A$6:$J$302,2,FALSE)</f>
        <v>Հակոբյան</v>
      </c>
      <c r="D10" s="22" t="str">
        <f>VLOOKUP($A10,'համապետական I մաս'!$A$6:$J$302,3,FALSE)</f>
        <v>Ռոբերտ</v>
      </c>
      <c r="E10" s="22" t="str">
        <f>VLOOKUP($A10,'համապետական I մաս'!$A$6:$J$302,4,FALSE)</f>
        <v>Գուրգենի</v>
      </c>
      <c r="F10" s="22" t="str">
        <f>VLOOKUP($A10,'համապետական I մաս'!$A$6:$J$302,5,FALSE)</f>
        <v>06.09.1953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AN0762062</v>
      </c>
      <c r="J10" s="22" t="str">
        <f>VLOOKUP($A10,'համապետական I մաս'!$A$6:$J$302,9,FALSE)</f>
        <v>ք. Գորիս, Սյունիք 6շ, 12 բն</v>
      </c>
      <c r="K10" s="22" t="str">
        <f>VLOOKUP($A10,'համապետական I մաս'!$A$6:$J$302,10,FALSE)</f>
        <v>Չի աշխատում</v>
      </c>
    </row>
    <row r="11" spans="1:11" ht="27" x14ac:dyDescent="0.2">
      <c r="A11" s="24">
        <v>76</v>
      </c>
      <c r="B11" s="7">
        <v>6</v>
      </c>
      <c r="C11" s="22" t="str">
        <f>VLOOKUP($A11,'համապետական I մաս'!$A$6:$J$302,2,FALSE)</f>
        <v>Շափաղաթյան</v>
      </c>
      <c r="D11" s="22" t="str">
        <f>VLOOKUP($A11,'համապետական I մաս'!$A$6:$J$302,3,FALSE)</f>
        <v>Հասմիկ</v>
      </c>
      <c r="E11" s="22" t="str">
        <f>VLOOKUP($A11,'համապետական I մաս'!$A$6:$J$302,4,FALSE)</f>
        <v>Նապոլեոնի</v>
      </c>
      <c r="F11" s="22" t="str">
        <f>VLOOKUP($A11,'համապետական I մաս'!$A$6:$J$302,5,FALSE)</f>
        <v>24.04.1973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անկուս.</v>
      </c>
      <c r="I11" s="22" t="str">
        <f>VLOOKUP($A11,'համապետական I մաս'!$A$6:$J$302,8,FALSE)</f>
        <v>AK0409926</v>
      </c>
      <c r="J11" s="22" t="str">
        <f>VLOOKUP($A11,'համապետական I մաս'!$A$6:$J$302,9,FALSE)</f>
        <v>Երևան, Սայաթ-Նովա 21ա, բն 22</v>
      </c>
      <c r="K11" s="22" t="str">
        <f>VLOOKUP($A11,'համապետական I մաս'!$A$6:$J$302,10,FALSE)</f>
        <v>ԵՊՀ դոցենտ</v>
      </c>
    </row>
    <row r="12" spans="1:11" ht="40.5" x14ac:dyDescent="0.2">
      <c r="A12" s="24">
        <v>151</v>
      </c>
      <c r="B12" s="7">
        <v>7</v>
      </c>
      <c r="C12" s="22" t="str">
        <f>VLOOKUP($A12,'համապետական I մաս'!$A$6:$J$302,2,FALSE)</f>
        <v>Սարգսյան</v>
      </c>
      <c r="D12" s="22" t="str">
        <f>VLOOKUP($A12,'համապետական I մաս'!$A$6:$J$302,3,FALSE)</f>
        <v>Թամարա</v>
      </c>
      <c r="E12" s="22" t="str">
        <f>VLOOKUP($A12,'համապետական I մաս'!$A$6:$J$302,4,FALSE)</f>
        <v>Վոլոդյայի</v>
      </c>
      <c r="F12" s="22" t="str">
        <f>VLOOKUP($A12,'համապետական I մաս'!$A$6:$J$302,5,FALSE)</f>
        <v>08.01.1966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անկուս.</v>
      </c>
      <c r="I12" s="22" t="str">
        <f>VLOOKUP($A12,'համապետական I մաս'!$A$6:$J$302,8,FALSE)</f>
        <v>AK0654498</v>
      </c>
      <c r="J12" s="22" t="str">
        <f>VLOOKUP($A12,'համապետական I մաս'!$A$6:$J$302,9,FALSE)</f>
        <v>Երևան, Բաղրամյան 61/7</v>
      </c>
      <c r="K12" s="22" t="str">
        <f>VLOOKUP($A12,'համապետական I մաս'!$A$6:$J$302,10,FALSE)</f>
        <v>"Ապագա սերունդ" միության հասարակայնության հետ կապերի պատասխանատու</v>
      </c>
    </row>
    <row r="13" spans="1:11" ht="40.5" x14ac:dyDescent="0.2">
      <c r="A13" s="24">
        <v>152</v>
      </c>
      <c r="B13" s="7">
        <v>8</v>
      </c>
      <c r="C13" s="22" t="str">
        <f>VLOOKUP($A13,'համապետական I մաս'!$A$6:$J$302,2,FALSE)</f>
        <v>Պետրոսյան</v>
      </c>
      <c r="D13" s="22" t="str">
        <f>VLOOKUP($A13,'համապետական I մաս'!$A$6:$J$302,3,FALSE)</f>
        <v>Սոֆյա</v>
      </c>
      <c r="E13" s="22" t="str">
        <f>VLOOKUP($A13,'համապետական I մաս'!$A$6:$J$302,4,FALSE)</f>
        <v>Ղարիբի</v>
      </c>
      <c r="F13" s="22" t="str">
        <f>VLOOKUP($A13,'համապետական I մաս'!$A$6:$J$302,5,FALSE)</f>
        <v>16.04.1965</v>
      </c>
      <c r="G13" s="22" t="str">
        <f>VLOOKUP($A13,'համապետական I մաս'!$A$6:$J$302,6,FALSE)</f>
        <v>իգ</v>
      </c>
      <c r="H13" s="22" t="str">
        <f>VLOOKUP($A13,'համապետական I մաս'!$A$6:$J$302,7,FALSE)</f>
        <v>ԲՀԿ</v>
      </c>
      <c r="I13" s="22" t="str">
        <f>VLOOKUP($A13,'համապետական I մաս'!$A$6:$J$302,8,FALSE)</f>
        <v>000093583</v>
      </c>
      <c r="J13" s="22" t="str">
        <f>VLOOKUP($A13,'համապետական I մաս'!$A$6:$J$302,9,FALSE)</f>
        <v>ք.Կապան, Շահումյան 16/3</v>
      </c>
      <c r="K13" s="22" t="str">
        <f>VLOOKUP($A13,'համապետական I մաս'!$A$6:$J$302,10,FALSE)</f>
        <v>Սյունիքի մարզի Ջրվենանցի համայնքապետարանի հաշվապահ</v>
      </c>
    </row>
    <row r="14" spans="1:11" ht="27" x14ac:dyDescent="0.2">
      <c r="A14" s="24">
        <v>83</v>
      </c>
      <c r="B14" s="7">
        <v>9</v>
      </c>
      <c r="C14" s="22" t="str">
        <f>VLOOKUP($A14,'համապետական I մաս'!$A$6:$J$302,2,FALSE)</f>
        <v>Բախշյան</v>
      </c>
      <c r="D14" s="22" t="str">
        <f>VLOOKUP($A14,'համապետական I մաս'!$A$6:$J$302,3,FALSE)</f>
        <v>Նաիրի</v>
      </c>
      <c r="E14" s="22" t="str">
        <f>VLOOKUP($A14,'համապետական I մաս'!$A$6:$J$302,4,FALSE)</f>
        <v>Էդիկի</v>
      </c>
      <c r="F14" s="22" t="str">
        <f>VLOOKUP($A14,'համապետական I մաս'!$A$6:$J$302,5,FALSE)</f>
        <v>15.08.1966</v>
      </c>
      <c r="G14" s="22" t="str">
        <f>VLOOKUP($A14,'համապետական I մաս'!$A$6:$J$302,6,FALSE)</f>
        <v>ար</v>
      </c>
      <c r="H14" s="22" t="str">
        <f>VLOOKUP($A14,'համապետական I մաս'!$A$6:$J$302,7,FALSE)</f>
        <v>անկուս.</v>
      </c>
      <c r="I14" s="22" t="str">
        <f>VLOOKUP($A14,'համապետական I մաս'!$A$6:$J$302,8,FALSE)</f>
        <v>AN0291904</v>
      </c>
      <c r="J14" s="22" t="str">
        <f>VLOOKUP($A14,'համապետական I մաս'!$A$6:$J$302,9,FALSE)</f>
        <v>Սյունիք, Սիսիան, Սիսական 52</v>
      </c>
      <c r="K14" s="22" t="str">
        <f>VLOOKUP($A14,'համապետական I մաս'!$A$6:$J$302,10,FALSE)</f>
        <v>Չի աշխատում</v>
      </c>
    </row>
    <row r="15" spans="1:11" ht="40.5" x14ac:dyDescent="0.2">
      <c r="A15" s="24">
        <v>79</v>
      </c>
      <c r="B15" s="7">
        <v>10</v>
      </c>
      <c r="C15" s="22" t="str">
        <f>VLOOKUP($A15,'համապետական I մաս'!$A$6:$J$302,2,FALSE)</f>
        <v>Ամիրյան</v>
      </c>
      <c r="D15" s="22" t="str">
        <f>VLOOKUP($A15,'համապետական I մաս'!$A$6:$J$302,3,FALSE)</f>
        <v>Սլավիկ</v>
      </c>
      <c r="E15" s="22" t="str">
        <f>VLOOKUP($A15,'համապետական I մաս'!$A$6:$J$302,4,FALSE)</f>
        <v>Սուրենի</v>
      </c>
      <c r="F15" s="22" t="str">
        <f>VLOOKUP($A15,'համապետական I մաս'!$A$6:$J$302,5,FALSE)</f>
        <v>19.04.1956</v>
      </c>
      <c r="G15" s="22" t="str">
        <f>VLOOKUP($A15,'համապետական I մաս'!$A$6:$J$302,6,FALSE)</f>
        <v>ար</v>
      </c>
      <c r="H15" s="22" t="str">
        <f>VLOOKUP($A15,'համապետական I մաս'!$A$6:$J$302,7,FALSE)</f>
        <v>անկուս.</v>
      </c>
      <c r="I15" s="22" t="str">
        <f>VLOOKUP($A15,'համապետական I մաս'!$A$6:$J$302,8,FALSE)</f>
        <v>AK0663175</v>
      </c>
      <c r="J15" s="22" t="str">
        <f>VLOOKUP($A15,'համապետական I մաս'!$A$6:$J$302,9,FALSE)</f>
        <v>ք. Գորիս, Օրբելյանների 22</v>
      </c>
      <c r="K15" s="22" t="str">
        <f>VLOOKUP($A15,'համապետական I մաս'!$A$6:$J$302,10,FALSE)</f>
        <v>ՀՀ ԱՆ "Ճառ. Բժշկ. և այրվածքների գիտ. Կենտրոն" ՓԲԸ փոխտնօրեն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8" sqref="A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33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94</v>
      </c>
      <c r="B6" s="7">
        <v>1</v>
      </c>
      <c r="C6" s="22" t="str">
        <f>VLOOKUP($A6,'համապետական I մաս'!$A$6:$J$302,2,FALSE)</f>
        <v>Ղուկասյան</v>
      </c>
      <c r="D6" s="22" t="str">
        <f>VLOOKUP($A6,'համապետական I մաս'!$A$6:$J$302,3,FALSE)</f>
        <v>Հայկ</v>
      </c>
      <c r="E6" s="22" t="str">
        <f>VLOOKUP($A6,'համապետական I մաս'!$A$6:$J$302,4,FALSE)</f>
        <v>Արամայիսի</v>
      </c>
      <c r="F6" s="22" t="str">
        <f>VLOOKUP($A6,'համապետական I մաս'!$A$6:$J$302,5,FALSE)</f>
        <v>21.10.1976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անկուս.</v>
      </c>
      <c r="I6" s="22" t="str">
        <f>VLOOKUP($A6,'համապետական I մաս'!$A$6:$J$302,8,FALSE)</f>
        <v>AK0653444</v>
      </c>
      <c r="J6" s="22" t="str">
        <f>VLOOKUP($A6,'համապետական I մաս'!$A$6:$J$302,9,FALSE)</f>
        <v>Երևան, Վրացական 4 նրբ, 5 շ, բն 30</v>
      </c>
      <c r="K6" s="22" t="str">
        <f>VLOOKUP($A6,'համապետական I մաս'!$A$6:$J$302,10,FALSE)</f>
        <v>ՀՀ Սպորտի և երիտ. հարցերի նախարարի խորհրդական</v>
      </c>
    </row>
    <row r="7" spans="1:11" ht="27" x14ac:dyDescent="0.2">
      <c r="A7" s="24">
        <v>74</v>
      </c>
      <c r="B7" s="7">
        <v>2</v>
      </c>
      <c r="C7" s="22" t="str">
        <f>VLOOKUP($A7,'համապետական I մաս'!$A$6:$J$302,2,FALSE)</f>
        <v>Խառատյան</v>
      </c>
      <c r="D7" s="22" t="str">
        <f>VLOOKUP($A7,'համապետական I մաս'!$A$6:$J$302,3,FALSE)</f>
        <v>Արմեն</v>
      </c>
      <c r="E7" s="22" t="str">
        <f>VLOOKUP($A7,'համապետական I մաս'!$A$6:$J$302,4,FALSE)</f>
        <v>Կամոյի</v>
      </c>
      <c r="F7" s="22" t="str">
        <f>VLOOKUP($A7,'համապետական I մաս'!$A$6:$J$302,5,FALSE)</f>
        <v>06.04.1962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AM0335586</v>
      </c>
      <c r="J7" s="22" t="str">
        <f>VLOOKUP($A7,'համապետական I մաս'!$A$6:$J$302,9,FALSE)</f>
        <v>ք. Դիլիջան, Գայի 84 շ, 38 բն</v>
      </c>
      <c r="K7" s="22" t="str">
        <f>VLOOKUP($A7,'համապետական I մաս'!$A$6:$J$302,10,FALSE)</f>
        <v>"Արմեն Խառատյան" Ա/Ձ նախագահ</v>
      </c>
    </row>
    <row r="8" spans="1:11" ht="27" x14ac:dyDescent="0.2">
      <c r="A8" s="24">
        <v>75</v>
      </c>
      <c r="B8" s="7">
        <v>3</v>
      </c>
      <c r="C8" s="22" t="str">
        <f>VLOOKUP($A8,'համապետական I մաս'!$A$6:$J$302,2,FALSE)</f>
        <v>Իսրաելյան</v>
      </c>
      <c r="D8" s="22" t="str">
        <f>VLOOKUP($A8,'համապետական I մաս'!$A$6:$J$302,3,FALSE)</f>
        <v>Գերասիմ</v>
      </c>
      <c r="E8" s="22" t="str">
        <f>VLOOKUP($A8,'համապետական I մաս'!$A$6:$J$302,4,FALSE)</f>
        <v>Սերյոժայի</v>
      </c>
      <c r="F8" s="22" t="str">
        <f>VLOOKUP($A8,'համապետական I մաս'!$A$6:$J$302,5,FALSE)</f>
        <v>28.02.1963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AK0207777</v>
      </c>
      <c r="J8" s="22" t="str">
        <f>VLOOKUP($A8,'համապետական I մաս'!$A$6:$J$302,9,FALSE)</f>
        <v>ք.Իջևան, Երևանյան 3-րդ նրբ, տուն 12</v>
      </c>
      <c r="K8" s="22" t="str">
        <f>VLOOKUP($A8,'համապետական I մաս'!$A$6:$J$302,10,FALSE)</f>
        <v>&lt;&lt;Իսրաելյան&gt;&gt; ՍՊԸ տնօրեն</v>
      </c>
    </row>
    <row r="9" spans="1:11" ht="27" x14ac:dyDescent="0.2">
      <c r="A9" s="24">
        <v>77</v>
      </c>
      <c r="B9" s="7">
        <v>4</v>
      </c>
      <c r="C9" s="22" t="str">
        <f>VLOOKUP($A9,'համապետական I մաս'!$A$6:$J$302,2,FALSE)</f>
        <v>Մելիքսեթյան</v>
      </c>
      <c r="D9" s="22" t="str">
        <f>VLOOKUP($A9,'համապետական I մաս'!$A$6:$J$302,3,FALSE)</f>
        <v>Ժիրայր</v>
      </c>
      <c r="E9" s="22" t="str">
        <f>VLOOKUP($A9,'համապետական I մաս'!$A$6:$J$302,4,FALSE)</f>
        <v>Մարտունի</v>
      </c>
      <c r="F9" s="22" t="str">
        <f>VLOOKUP($A9,'համապետական I մաս'!$A$6:$J$302,5,FALSE)</f>
        <v>12.06.1965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AK0225029</v>
      </c>
      <c r="J9" s="22" t="str">
        <f>VLOOKUP($A9,'համապետական I մաս'!$A$6:$J$302,9,FALSE)</f>
        <v>Տավուշ, Գանձաքար, 33  փ, տ 9</v>
      </c>
      <c r="K9" s="22" t="str">
        <f>VLOOKUP($A9,'համապետական I մաս'!$A$6:$J$302,10,FALSE)</f>
        <v>"Տավուշի մարզի Որսմիավորում" հկ նախագահ</v>
      </c>
    </row>
    <row r="10" spans="1:11" ht="13.5" x14ac:dyDescent="0.2">
      <c r="A10" s="24">
        <v>80</v>
      </c>
      <c r="B10" s="7">
        <v>5</v>
      </c>
      <c r="C10" s="22" t="str">
        <f>VLOOKUP($A10,'համապետական I մաս'!$A$6:$J$302,2,FALSE)</f>
        <v>Ադամյան</v>
      </c>
      <c r="D10" s="22" t="str">
        <f>VLOOKUP($A10,'համապետական I մաս'!$A$6:$J$302,3,FALSE)</f>
        <v>Նինա</v>
      </c>
      <c r="E10" s="22" t="str">
        <f>VLOOKUP($A10,'համապետական I մաս'!$A$6:$J$302,4,FALSE)</f>
        <v>Հայկի</v>
      </c>
      <c r="F10" s="22" t="str">
        <f>VLOOKUP($A10,'համապետական I մաս'!$A$6:$J$302,5,FALSE)</f>
        <v>15.06.1944</v>
      </c>
      <c r="G10" s="22" t="str">
        <f>VLOOKUP($A10,'համապետական I մաս'!$A$6:$J$302,6,FALSE)</f>
        <v>իգ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AK0372548</v>
      </c>
      <c r="J10" s="22" t="str">
        <f>VLOOKUP($A10,'համապետական I մաս'!$A$6:$J$302,9,FALSE)</f>
        <v>Բերդ, Մաշտոցի 1434</v>
      </c>
      <c r="K10" s="22" t="str">
        <f>VLOOKUP($A10,'համապետական I մաս'!$A$6:$J$302,10,FALSE)</f>
        <v>Չի աշխատում</v>
      </c>
    </row>
    <row r="11" spans="1:11" ht="40.5" x14ac:dyDescent="0.2">
      <c r="A11" s="24">
        <v>153</v>
      </c>
      <c r="B11" s="7">
        <v>6</v>
      </c>
      <c r="C11" s="22" t="str">
        <f>VLOOKUP($A11,'համապետական I մաս'!$A$6:$J$302,2,FALSE)</f>
        <v>Մաիլյան</v>
      </c>
      <c r="D11" s="22" t="str">
        <f>VLOOKUP($A11,'համապետական I մաս'!$A$6:$J$302,3,FALSE)</f>
        <v>Արմենուհի</v>
      </c>
      <c r="E11" s="22" t="str">
        <f>VLOOKUP($A11,'համապետական I մաս'!$A$6:$J$302,4,FALSE)</f>
        <v>Վովայի</v>
      </c>
      <c r="F11" s="22" t="str">
        <f>VLOOKUP($A11,'համապետական I մաս'!$A$6:$J$302,5,FALSE)</f>
        <v>10.09.1963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AK0285226</v>
      </c>
      <c r="J11" s="22" t="str">
        <f>VLOOKUP($A11,'համապետական I մաս'!$A$6:$J$302,9,FALSE)</f>
        <v>Երևան, Սեբաստիա 12շ, 10 բն</v>
      </c>
      <c r="K11" s="22" t="str">
        <f>VLOOKUP($A11,'համապետական I մաս'!$A$6:$J$302,10,FALSE)</f>
        <v>Երևանի &lt;&lt;ՀԱՅԲՈՒՍԱԿ&gt;&gt; համալսարանի Իջևանի մասնաճյուղի դասախոս</v>
      </c>
    </row>
    <row r="12" spans="1:11" ht="27" x14ac:dyDescent="0.2">
      <c r="A12" s="24">
        <v>41</v>
      </c>
      <c r="B12" s="7">
        <v>7</v>
      </c>
      <c r="C12" s="22" t="str">
        <f>VLOOKUP($A12,'համապետական I մաս'!$A$6:$J$302,2,FALSE)</f>
        <v xml:space="preserve">Բաբաջանյան </v>
      </c>
      <c r="D12" s="22" t="str">
        <f>VLOOKUP($A12,'համապետական I մաս'!$A$6:$J$302,3,FALSE)</f>
        <v>Վարուժան</v>
      </c>
      <c r="E12" s="22" t="str">
        <f>VLOOKUP($A12,'համապետական I մաս'!$A$6:$J$302,4,FALSE)</f>
        <v>Սարգսի</v>
      </c>
      <c r="F12" s="22" t="str">
        <f>VLOOKUP($A12,'համապետական I մաս'!$A$6:$J$302,5,FALSE)</f>
        <v>17.01.1984</v>
      </c>
      <c r="G12" s="22" t="str">
        <f>VLOOKUP($A12,'համապետական I մաս'!$A$6:$J$302,6,FALSE)</f>
        <v>ար</v>
      </c>
      <c r="H12" s="22" t="str">
        <f>VLOOKUP($A12,'համապետական I մաս'!$A$6:$J$302,7,FALSE)</f>
        <v>անկուս.</v>
      </c>
      <c r="I12" s="22" t="str">
        <f>VLOOKUP($A12,'համապետական I մաս'!$A$6:$J$302,8,FALSE)</f>
        <v>AN0473786</v>
      </c>
      <c r="J12" s="22" t="str">
        <f>VLOOKUP($A12,'համապետական I մաս'!$A$6:$J$302,9,FALSE)</f>
        <v>ք. Նոյեմբերյան, Տերյան  7/17</v>
      </c>
      <c r="K12" s="22" t="str">
        <f>VLOOKUP($A12,'համապետական I մաս'!$A$6:$J$302,10,FALSE)</f>
        <v>Անհատ ձեռնարկատեր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5" sqref="B5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55" t="s">
        <v>13</v>
      </c>
      <c r="C2" s="55"/>
      <c r="D2" s="55"/>
      <c r="E2" s="55"/>
      <c r="F2" s="55"/>
      <c r="G2" s="55"/>
      <c r="H2" s="55"/>
      <c r="I2" s="55"/>
      <c r="J2" s="55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7" t="s">
        <v>1148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customHeight="1" x14ac:dyDescent="0.2">
      <c r="A6" s="15"/>
      <c r="B6" s="52" t="s">
        <v>34</v>
      </c>
      <c r="C6" s="53"/>
      <c r="D6" s="53"/>
      <c r="E6" s="53"/>
      <c r="F6" s="53"/>
      <c r="G6" s="53"/>
      <c r="H6" s="53"/>
      <c r="I6" s="53"/>
      <c r="J6" s="53"/>
      <c r="K6" s="54"/>
    </row>
    <row r="7" spans="1:11" s="19" customFormat="1" ht="27" x14ac:dyDescent="0.2">
      <c r="A7" s="17"/>
      <c r="B7" s="16" t="s">
        <v>15</v>
      </c>
      <c r="C7" s="18" t="s">
        <v>791</v>
      </c>
      <c r="D7" s="18" t="s">
        <v>792</v>
      </c>
      <c r="E7" s="18" t="s">
        <v>793</v>
      </c>
      <c r="F7" s="20" t="s">
        <v>794</v>
      </c>
      <c r="G7" s="21" t="s">
        <v>42</v>
      </c>
      <c r="H7" s="18" t="s">
        <v>1135</v>
      </c>
      <c r="I7" s="18" t="s">
        <v>795</v>
      </c>
      <c r="J7" s="18" t="s">
        <v>796</v>
      </c>
      <c r="K7" s="18" t="s">
        <v>797</v>
      </c>
    </row>
    <row r="8" spans="1:11" s="19" customFormat="1" ht="13.5" x14ac:dyDescent="0.2">
      <c r="A8" s="17"/>
      <c r="B8" s="16" t="s">
        <v>16</v>
      </c>
      <c r="C8" s="4"/>
      <c r="D8" s="4"/>
      <c r="E8" s="4"/>
      <c r="F8" s="2"/>
      <c r="G8" s="4"/>
      <c r="H8" s="4"/>
      <c r="I8" s="4"/>
      <c r="J8" s="4"/>
      <c r="K8" s="4"/>
    </row>
    <row r="9" spans="1:11" s="19" customFormat="1" ht="13.5" x14ac:dyDescent="0.2">
      <c r="A9" s="17"/>
      <c r="B9" s="16" t="s">
        <v>17</v>
      </c>
      <c r="C9" s="4"/>
      <c r="D9" s="4"/>
      <c r="E9" s="4"/>
      <c r="F9" s="2"/>
      <c r="G9" s="4"/>
      <c r="H9" s="4"/>
      <c r="I9" s="4"/>
      <c r="J9" s="4"/>
      <c r="K9" s="4"/>
    </row>
    <row r="10" spans="1:11" s="19" customFormat="1" ht="13.5" x14ac:dyDescent="0.2">
      <c r="A10" s="17"/>
      <c r="B10" s="16" t="s">
        <v>18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5"/>
      <c r="B11" s="52" t="s">
        <v>35</v>
      </c>
      <c r="C11" s="53"/>
      <c r="D11" s="53"/>
      <c r="E11" s="53"/>
      <c r="F11" s="53"/>
      <c r="G11" s="53"/>
      <c r="H11" s="53"/>
      <c r="I11" s="53"/>
      <c r="J11" s="53"/>
      <c r="K11" s="54"/>
    </row>
    <row r="12" spans="1:11" s="19" customFormat="1" ht="27" x14ac:dyDescent="0.2">
      <c r="A12" s="17"/>
      <c r="B12" s="16" t="s">
        <v>15</v>
      </c>
      <c r="C12" s="4" t="s">
        <v>1136</v>
      </c>
      <c r="D12" s="4" t="s">
        <v>1137</v>
      </c>
      <c r="E12" s="4" t="s">
        <v>1138</v>
      </c>
      <c r="F12" s="2" t="s">
        <v>1139</v>
      </c>
      <c r="G12" s="4" t="s">
        <v>58</v>
      </c>
      <c r="H12" s="4" t="s">
        <v>43</v>
      </c>
      <c r="I12" s="4" t="s">
        <v>1140</v>
      </c>
      <c r="J12" s="4" t="s">
        <v>1141</v>
      </c>
      <c r="K12" s="4" t="s">
        <v>1142</v>
      </c>
    </row>
    <row r="13" spans="1:11" s="19" customFormat="1" ht="13.5" x14ac:dyDescent="0.2">
      <c r="A13" s="17"/>
      <c r="B13" s="16" t="s">
        <v>16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9" customFormat="1" ht="13.5" x14ac:dyDescent="0.2">
      <c r="A14" s="17"/>
      <c r="B14" s="16" t="s">
        <v>17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9" customFormat="1" ht="13.5" x14ac:dyDescent="0.2">
      <c r="A15" s="17"/>
      <c r="B15" s="16" t="s">
        <v>18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5"/>
      <c r="B16" s="52" t="s">
        <v>36</v>
      </c>
      <c r="C16" s="53"/>
      <c r="D16" s="53"/>
      <c r="E16" s="53"/>
      <c r="F16" s="53"/>
      <c r="G16" s="53"/>
      <c r="H16" s="53"/>
      <c r="I16" s="53"/>
      <c r="J16" s="53"/>
      <c r="K16" s="54"/>
    </row>
    <row r="17" spans="1:11" s="19" customFormat="1" ht="27" x14ac:dyDescent="0.2">
      <c r="A17" s="17"/>
      <c r="B17" s="16" t="s">
        <v>15</v>
      </c>
      <c r="C17" s="4" t="s">
        <v>1150</v>
      </c>
      <c r="D17" s="4" t="s">
        <v>478</v>
      </c>
      <c r="E17" s="4" t="s">
        <v>1151</v>
      </c>
      <c r="F17" s="2">
        <v>31925</v>
      </c>
      <c r="G17" s="4" t="s">
        <v>10</v>
      </c>
      <c r="H17" s="4" t="s">
        <v>1152</v>
      </c>
      <c r="I17" s="4" t="s">
        <v>1153</v>
      </c>
      <c r="J17" s="4" t="s">
        <v>1154</v>
      </c>
      <c r="K17" s="4" t="s">
        <v>1155</v>
      </c>
    </row>
    <row r="18" spans="1:11" s="19" customFormat="1" ht="13.5" x14ac:dyDescent="0.2">
      <c r="A18" s="17"/>
      <c r="B18" s="16" t="s">
        <v>16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9" customFormat="1" ht="13.5" x14ac:dyDescent="0.2">
      <c r="A19" s="17"/>
      <c r="B19" s="16" t="s">
        <v>17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9" customFormat="1" ht="13.5" x14ac:dyDescent="0.2">
      <c r="A20" s="17"/>
      <c r="B20" s="16" t="s">
        <v>18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5"/>
      <c r="B21" s="52" t="s">
        <v>37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1:11" s="19" customFormat="1" ht="13.5" x14ac:dyDescent="0.2">
      <c r="A22" s="17"/>
      <c r="B22" s="16" t="s">
        <v>15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9" customFormat="1" ht="13.5" x14ac:dyDescent="0.2">
      <c r="A23" s="17"/>
      <c r="B23" s="16" t="s">
        <v>16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9" customFormat="1" ht="13.5" x14ac:dyDescent="0.2">
      <c r="A24" s="17"/>
      <c r="B24" s="16" t="s">
        <v>17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9" customFormat="1" ht="13.5" x14ac:dyDescent="0.2">
      <c r="A25" s="17"/>
      <c r="B25" s="16" t="s">
        <v>18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19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3">
        <v>45</v>
      </c>
      <c r="B6" s="7">
        <v>1</v>
      </c>
      <c r="C6" s="22" t="str">
        <f>VLOOKUP($A6,'համապետական I մաս'!$A$6:$J$302,2,FALSE)</f>
        <v>Եղիկյան</v>
      </c>
      <c r="D6" s="22" t="str">
        <f>VLOOKUP($A6,'համապետական I մաս'!$A$6:$J$302,3,FALSE)</f>
        <v>Ալիկ</v>
      </c>
      <c r="E6" s="22" t="str">
        <f>VLOOKUP($A6,'համապետական I մաս'!$A$6:$J$302,4,FALSE)</f>
        <v>Պետրոսի</v>
      </c>
      <c r="F6" s="22" t="str">
        <f>VLOOKUP($A6,'համապետական I մաս'!$A$6:$J$302,5,FALSE)</f>
        <v>30.08.1987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անկուս.</v>
      </c>
      <c r="I6" s="22" t="str">
        <f>VLOOKUP($A6,'համապետական I մաս'!$A$6:$J$302,8,FALSE)</f>
        <v>002883445</v>
      </c>
      <c r="J6" s="22" t="str">
        <f>VLOOKUP($A6,'համապետական I մաս'!$A$6:$J$302,9,FALSE)</f>
        <v xml:space="preserve">Երևան, Մ. Ավետիսյան 4-րդ փ, 10 շ, բն 26 </v>
      </c>
      <c r="K6" s="22" t="str">
        <f>VLOOKUP($A6,'համապետական I մաս'!$A$6:$J$302,10,FALSE)</f>
        <v>"Օպտիմալ" ՍՊԸ տնօրեն</v>
      </c>
    </row>
    <row r="7" spans="1:11" ht="40.5" x14ac:dyDescent="0.2">
      <c r="A7" s="23">
        <v>43</v>
      </c>
      <c r="B7" s="7">
        <v>2</v>
      </c>
      <c r="C7" s="22" t="str">
        <f>VLOOKUP($A7,'համապետական I մաս'!$A$6:$J$302,2,FALSE)</f>
        <v>Մամոյան</v>
      </c>
      <c r="D7" s="22" t="str">
        <f>VLOOKUP($A7,'համապետական I մաս'!$A$6:$J$302,3,FALSE)</f>
        <v>Արթուր</v>
      </c>
      <c r="E7" s="22" t="str">
        <f>VLOOKUP($A7,'համապետական I մաս'!$A$6:$J$302,4,FALSE)</f>
        <v>Շամիրի</v>
      </c>
      <c r="F7" s="22" t="str">
        <f>VLOOKUP($A7,'համապետական I մաս'!$A$6:$J$302,5,FALSE)</f>
        <v>26.09.1971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AM0859985</v>
      </c>
      <c r="J7" s="22" t="str">
        <f>VLOOKUP($A7,'համապետական I մաս'!$A$6:$J$302,9,FALSE)</f>
        <v>Երևան, Նոր Նորք, Բակուցի 2-րդ նրբ, 1 շ,12 բն</v>
      </c>
      <c r="K7" s="22" t="str">
        <f>VLOOKUP($A7,'համապետական I մաս'!$A$6:$J$302,10,FALSE)</f>
        <v>&lt;&lt;Երևանի Տորք Անգեղ ՄՄԿ&gt;&gt; ՀՈԱԿ տնօրեն</v>
      </c>
    </row>
    <row r="8" spans="1:11" ht="27" x14ac:dyDescent="0.2">
      <c r="A8" s="23">
        <v>59</v>
      </c>
      <c r="B8" s="7">
        <v>3</v>
      </c>
      <c r="C8" s="22" t="str">
        <f>VLOOKUP($A8,'համապետական I մաս'!$A$6:$J$302,2,FALSE)</f>
        <v>Ծառուկյան</v>
      </c>
      <c r="D8" s="22" t="str">
        <f>VLOOKUP($A8,'համապետական I մաս'!$A$6:$J$302,3,FALSE)</f>
        <v>Արտյոմ</v>
      </c>
      <c r="E8" s="22" t="str">
        <f>VLOOKUP($A8,'համապետական I մաս'!$A$6:$J$302,4,FALSE)</f>
        <v>Ռաֆայելի</v>
      </c>
      <c r="F8" s="22" t="str">
        <f>VLOOKUP($A8,'համապետական I մաս'!$A$6:$J$302,5,FALSE)</f>
        <v>28.05.1987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000106658</v>
      </c>
      <c r="J8" s="22" t="str">
        <f>VLOOKUP($A8,'համապետական I մաս'!$A$6:$J$302,9,FALSE)</f>
        <v>Երևան, Նոր Նորք 8, 8 շ, 28 բն</v>
      </c>
      <c r="K8" s="22" t="str">
        <f>VLOOKUP($A8,'համապետական I մաս'!$A$6:$J$302,10,FALSE)</f>
        <v>ՀՀ վերահսկիչ պալատի առաջատար մասնագետ</v>
      </c>
    </row>
    <row r="9" spans="1:11" ht="40.5" x14ac:dyDescent="0.2">
      <c r="A9" s="23">
        <v>60</v>
      </c>
      <c r="B9" s="7">
        <v>4</v>
      </c>
      <c r="C9" s="22" t="str">
        <f>VLOOKUP($A9,'համապետական I մաս'!$A$6:$J$302,2,FALSE)</f>
        <v>Խաչատրյան</v>
      </c>
      <c r="D9" s="22" t="str">
        <f>VLOOKUP($A9,'համապետական I մաս'!$A$6:$J$302,3,FALSE)</f>
        <v>Մարիամ</v>
      </c>
      <c r="E9" s="22" t="str">
        <f>VLOOKUP($A9,'համապետական I մաս'!$A$6:$J$302,4,FALSE)</f>
        <v xml:space="preserve">Զավենի </v>
      </c>
      <c r="F9" s="22" t="str">
        <f>VLOOKUP($A9,'համապետական I մաս'!$A$6:$J$302,5,FALSE)</f>
        <v>04.11.1958</v>
      </c>
      <c r="G9" s="22" t="str">
        <f>VLOOKUP($A9,'համապետական I մաս'!$A$6:$J$302,6,FALSE)</f>
        <v>իգ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AM0637139</v>
      </c>
      <c r="J9" s="22" t="str">
        <f>VLOOKUP($A9,'համապետական I մաս'!$A$6:$J$302,9,FALSE)</f>
        <v>Երևան, Նոր Նորք 9, 13 շ, 46 բն</v>
      </c>
      <c r="K9" s="22" t="str">
        <f>VLOOKUP($A9,'համապետական I մաս'!$A$6:$J$302,10,FALSE)</f>
        <v>ՀՀ ԱՍՀՆ"Աշխատանքի և սոց. Հետազոտ. ԱԻ" ՊՈԱԿ ռես. և գնում. բաժնի պետ</v>
      </c>
    </row>
    <row r="10" spans="1:11" ht="27" x14ac:dyDescent="0.2">
      <c r="A10" s="23">
        <v>49</v>
      </c>
      <c r="B10" s="7">
        <v>5</v>
      </c>
      <c r="C10" s="22" t="str">
        <f>VLOOKUP($A10,'համապետական I մաս'!$A$6:$J$302,2,FALSE)</f>
        <v>Պետրոսյան</v>
      </c>
      <c r="D10" s="22" t="str">
        <f>VLOOKUP($A10,'համապետական I մաս'!$A$6:$J$302,3,FALSE)</f>
        <v>Գևորգ</v>
      </c>
      <c r="E10" s="22" t="str">
        <f>VLOOKUP($A10,'համապետական I մաս'!$A$6:$J$302,4,FALSE)</f>
        <v>Վոլոդյայի</v>
      </c>
      <c r="F10" s="22" t="str">
        <f>VLOOKUP($A10,'համապետական I մաս'!$A$6:$J$302,5,FALSE)</f>
        <v>04.09.1972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AK0550588</v>
      </c>
      <c r="J10" s="22" t="str">
        <f>VLOOKUP($A10,'համապետական I մաս'!$A$6:$J$302,9,FALSE)</f>
        <v>Երևան, Ավան, Ծարավ-Աղբյուր շ 55/5 , բն 155</v>
      </c>
      <c r="K10" s="22" t="str">
        <f>VLOOKUP($A10,'համապետական I մաս'!$A$6:$J$302,10,FALSE)</f>
        <v>ԵՊՀ դասախոս</v>
      </c>
    </row>
    <row r="11" spans="1:11" ht="27" x14ac:dyDescent="0.2">
      <c r="A11" s="23">
        <v>54</v>
      </c>
      <c r="B11" s="7">
        <v>6</v>
      </c>
      <c r="C11" s="22" t="str">
        <f>VLOOKUP($A11,'համապետական I մաս'!$A$6:$J$302,2,FALSE)</f>
        <v>Աբովյան</v>
      </c>
      <c r="D11" s="22" t="str">
        <f>VLOOKUP($A11,'համապետական I մաս'!$A$6:$J$302,3,FALSE)</f>
        <v>Արման</v>
      </c>
      <c r="E11" s="22" t="str">
        <f>VLOOKUP($A11,'համապետական I մաս'!$A$6:$J$302,4,FALSE)</f>
        <v>Վլադիմիրի</v>
      </c>
      <c r="F11" s="22" t="str">
        <f>VLOOKUP($A11,'համապետական I մաս'!$A$6:$J$302,5,FALSE)</f>
        <v>09.09.1973</v>
      </c>
      <c r="G11" s="22" t="str">
        <f>VLOOKUP($A11,'համապետական I մաս'!$A$6:$J$302,6,FALSE)</f>
        <v>ար</v>
      </c>
      <c r="H11" s="22" t="str">
        <f>VLOOKUP($A11,'համապետական I մաս'!$A$6:$J$302,7,FALSE)</f>
        <v>անկուս.</v>
      </c>
      <c r="I11" s="22" t="str">
        <f>VLOOKUP($A11,'համապետական I մաս'!$A$6:$J$302,8,FALSE)</f>
        <v>AP0648301</v>
      </c>
      <c r="J11" s="22" t="str">
        <f>VLOOKUP($A11,'համապետական I մաս'!$A$6:$J$302,9,FALSE)</f>
        <v>Երևան, Զ. Սարկավագի 117շ, 39բն</v>
      </c>
      <c r="K11" s="22" t="str">
        <f>VLOOKUP($A11,'համապետական I մաս'!$A$6:$J$302,10,FALSE)</f>
        <v>"Արարատ Գրուպ"ՍՊԸ-ԲԱԲ ավագ մասնագետ</v>
      </c>
    </row>
    <row r="12" spans="1:11" ht="54" x14ac:dyDescent="0.2">
      <c r="A12" s="23">
        <v>113</v>
      </c>
      <c r="B12" s="7">
        <v>7</v>
      </c>
      <c r="C12" s="22" t="str">
        <f>VLOOKUP($A12,'համապետական I մաս'!$A$6:$J$302,2,FALSE)</f>
        <v>Սարգսյան</v>
      </c>
      <c r="D12" s="22" t="str">
        <f>VLOOKUP($A12,'համապետական I մաս'!$A$6:$J$302,3,FALSE)</f>
        <v>Արտավազդ</v>
      </c>
      <c r="E12" s="22" t="str">
        <f>VLOOKUP($A12,'համապետական I մաս'!$A$6:$J$302,4,FALSE)</f>
        <v>Սամվելի</v>
      </c>
      <c r="F12" s="22" t="str">
        <f>VLOOKUP($A12,'համապետական I մաս'!$A$6:$J$302,5,FALSE)</f>
        <v>14.12.1987</v>
      </c>
      <c r="G12" s="22" t="str">
        <f>VLOOKUP($A12,'համապետական I մաս'!$A$6:$J$302,6,FALSE)</f>
        <v>ար</v>
      </c>
      <c r="H12" s="22" t="str">
        <f>VLOOKUP($A12,'համապետական I մաս'!$A$6:$J$302,7,FALSE)</f>
        <v>Հայազն</v>
      </c>
      <c r="I12" s="22" t="str">
        <f>VLOOKUP($A12,'համապետական I մաս'!$A$6:$J$302,8,FALSE)</f>
        <v>005282348</v>
      </c>
      <c r="J12" s="22" t="str">
        <f>VLOOKUP($A12,'համապետական I մաս'!$A$6:$J$302,9,FALSE)</f>
        <v>Երևան, Նոր Նորք, Լվովյան 2-րդ նրբ., 2 շ, 22 բն</v>
      </c>
      <c r="K12" s="22" t="str">
        <f>VLOOKUP($A12,'համապետական I մաս'!$A$6:$J$302,10,FALSE)</f>
        <v>"Հիմնարկություննների ինկուբատոր հիմնադրամ"անվտանգության աշխատակից</v>
      </c>
    </row>
    <row r="13" spans="1:11" ht="40.5" x14ac:dyDescent="0.2">
      <c r="A13" s="23">
        <v>96</v>
      </c>
      <c r="B13" s="7">
        <v>8</v>
      </c>
      <c r="C13" s="22" t="str">
        <f>VLOOKUP($A13,'համապետական I մաս'!$A$6:$J$302,2,FALSE)</f>
        <v>Գրիգորյան</v>
      </c>
      <c r="D13" s="22" t="str">
        <f>VLOOKUP($A13,'համապետական I մաս'!$A$6:$J$302,3,FALSE)</f>
        <v>Իրինա</v>
      </c>
      <c r="E13" s="22" t="str">
        <f>VLOOKUP($A13,'համապետական I մաս'!$A$6:$J$302,4,FALSE)</f>
        <v>Շավարշի</v>
      </c>
      <c r="F13" s="22" t="str">
        <f>VLOOKUP($A13,'համապետական I մաս'!$A$6:$J$302,5,FALSE)</f>
        <v>10.10.1955</v>
      </c>
      <c r="G13" s="22" t="str">
        <f>VLOOKUP($A13,'համապետական I մաս'!$A$6:$J$302,6,FALSE)</f>
        <v>իգ</v>
      </c>
      <c r="H13" s="22" t="str">
        <f>VLOOKUP($A13,'համապետական I մաս'!$A$6:$J$302,7,FALSE)</f>
        <v>ԲՀԿ</v>
      </c>
      <c r="I13" s="22" t="str">
        <f>VLOOKUP($A13,'համապետական I մաս'!$A$6:$J$302,8,FALSE)</f>
        <v>AM0695417</v>
      </c>
      <c r="J13" s="22" t="str">
        <f>VLOOKUP($A13,'համապետական I մաս'!$A$6:$J$302,9,FALSE)</f>
        <v>Երևան, Ստեփանյան  փ 10, տ45</v>
      </c>
      <c r="K13" s="22" t="str">
        <f>VLOOKUP($A13,'համապետական I մաս'!$A$6:$J$302,10,FALSE)</f>
        <v>"Նոր Նորքի  մտավորականներ&gt;կազմակերպության գործադիր տնօրեն</v>
      </c>
    </row>
    <row r="14" spans="1:11" ht="40.5" x14ac:dyDescent="0.2">
      <c r="A14" s="23">
        <v>56</v>
      </c>
      <c r="B14" s="7">
        <v>9</v>
      </c>
      <c r="C14" s="22" t="str">
        <f>VLOOKUP($A14,'համապետական I մաս'!$A$6:$J$302,2,FALSE)</f>
        <v>Չոբանյան</v>
      </c>
      <c r="D14" s="22" t="str">
        <f>VLOOKUP($A14,'համապետական I մաս'!$A$6:$J$302,3,FALSE)</f>
        <v>Ցողիկ</v>
      </c>
      <c r="E14" s="22" t="str">
        <f>VLOOKUP($A14,'համապետական I մաս'!$A$6:$J$302,4,FALSE)</f>
        <v>Հրաչիկի</v>
      </c>
      <c r="F14" s="22" t="str">
        <f>VLOOKUP($A14,'համապետական I մաս'!$A$6:$J$302,5,FALSE)</f>
        <v>17.07.1955</v>
      </c>
      <c r="G14" s="22" t="str">
        <f>VLOOKUP($A14,'համապետական I մաս'!$A$6:$J$302,6,FALSE)</f>
        <v>իգ</v>
      </c>
      <c r="H14" s="22" t="str">
        <f>VLOOKUP($A14,'համապետական I մաս'!$A$6:$J$302,7,FALSE)</f>
        <v>ԲՀԿ</v>
      </c>
      <c r="I14" s="22" t="str">
        <f>VLOOKUP($A14,'համապետական I մաս'!$A$6:$J$302,8,FALSE)</f>
        <v>AH0245751</v>
      </c>
      <c r="J14" s="22" t="str">
        <f>VLOOKUP($A14,'համապետական I մաս'!$A$6:$J$302,9,FALSE)</f>
        <v>Երևան, Նոր Նորք 7, 20 շ, 10 բն</v>
      </c>
      <c r="K14" s="22" t="str">
        <f>VLOOKUP($A14,'համապետական I մաս'!$A$6:$J$302,10,FALSE)</f>
        <v>ՀՀ ԱՆ "Հիվ. վերահսկման և կանխարգելման ԱԿ" ՊՈԱԿ թիվ 1 մասն. բժիշկ մանրէաբան</v>
      </c>
    </row>
    <row r="15" spans="1:11" ht="54" x14ac:dyDescent="0.2">
      <c r="A15" s="23">
        <v>109</v>
      </c>
      <c r="B15" s="7">
        <v>10</v>
      </c>
      <c r="C15" s="22" t="str">
        <f>VLOOKUP($A15,'համապետական I մաս'!$A$6:$J$302,2,FALSE)</f>
        <v>Կեսոյան</v>
      </c>
      <c r="D15" s="22" t="str">
        <f>VLOOKUP($A15,'համապետական I մաս'!$A$6:$J$302,3,FALSE)</f>
        <v>Արայիկ</v>
      </c>
      <c r="E15" s="22" t="str">
        <f>VLOOKUP($A15,'համապետական I մաս'!$A$6:$J$302,4,FALSE)</f>
        <v>Ռազմիկի</v>
      </c>
      <c r="F15" s="22" t="str">
        <f>VLOOKUP($A15,'համապետական I մաս'!$A$6:$J$302,5,FALSE)</f>
        <v>01.08.1970</v>
      </c>
      <c r="G15" s="22" t="str">
        <f>VLOOKUP($A15,'համապետական I մաս'!$A$6:$J$302,6,FALSE)</f>
        <v>ար</v>
      </c>
      <c r="H15" s="22" t="str">
        <f>VLOOKUP($A15,'համապետական I մաս'!$A$6:$J$302,7,FALSE)</f>
        <v>ԲՀԿ</v>
      </c>
      <c r="I15" s="22" t="str">
        <f>VLOOKUP($A15,'համապետական I մաս'!$A$6:$J$302,8,FALSE)</f>
        <v>AM0829006</v>
      </c>
      <c r="J15" s="22" t="str">
        <f>VLOOKUP($A15,'համապետական I մաս'!$A$6:$J$302,9,FALSE)</f>
        <v>Երևան, Լվովյան 21 շ, 16բն</v>
      </c>
      <c r="K15" s="22" t="str">
        <f>VLOOKUP($A15,'համապետական I մաս'!$A$6:$J$302,10,FALSE)</f>
        <v>"Մուլտի Գրուպ" կոնցեռն ՍՊԸ գլխավոր տնօրենի ֆինանսական հարցերով տեղակալ</v>
      </c>
    </row>
    <row r="16" spans="1:11" ht="54" x14ac:dyDescent="0.2">
      <c r="A16" s="23">
        <v>110</v>
      </c>
      <c r="B16" s="7">
        <v>11</v>
      </c>
      <c r="C16" s="22" t="str">
        <f>VLOOKUP($A16,'համապետական I մաս'!$A$6:$J$302,2,FALSE)</f>
        <v>Շահվերդյան</v>
      </c>
      <c r="D16" s="22" t="str">
        <f>VLOOKUP($A16,'համապետական I մաս'!$A$6:$J$302,3,FALSE)</f>
        <v>Արմեն</v>
      </c>
      <c r="E16" s="22" t="str">
        <f>VLOOKUP($A16,'համապետական I մաս'!$A$6:$J$302,4,FALSE)</f>
        <v>Պավլեյի</v>
      </c>
      <c r="F16" s="22" t="str">
        <f>VLOOKUP($A16,'համապետական I մաս'!$A$6:$J$302,5,FALSE)</f>
        <v>19.04.1975</v>
      </c>
      <c r="G16" s="22" t="str">
        <f>VLOOKUP($A16,'համապետական I մաս'!$A$6:$J$302,6,FALSE)</f>
        <v>ար</v>
      </c>
      <c r="H16" s="22" t="str">
        <f>VLOOKUP($A16,'համապետական I մաս'!$A$6:$J$302,7,FALSE)</f>
        <v>ԲՀԿ</v>
      </c>
      <c r="I16" s="22" t="str">
        <f>VLOOKUP($A16,'համապետական I մաս'!$A$6:$J$302,8,FALSE)</f>
        <v>AM0631208</v>
      </c>
      <c r="J16" s="22" t="str">
        <f>VLOOKUP($A16,'համապետական I մաս'!$A$6:$J$302,9,FALSE)</f>
        <v>Երևան, Ջրվեժ, Մայակ 9-9</v>
      </c>
      <c r="K16" s="22" t="str">
        <f>VLOOKUP($A16,'համապետական I մաս'!$A$6:$J$302,10,FALSE)</f>
        <v>Ջրվեժի մենապայքարային մանկապատանեկան մարզադպրոցի ազատ ոճի ըմբշամարտի մարզիչ</v>
      </c>
    </row>
    <row r="17" spans="1:11" ht="27" x14ac:dyDescent="0.2">
      <c r="A17" s="23">
        <v>30</v>
      </c>
      <c r="B17" s="7">
        <v>12</v>
      </c>
      <c r="C17" s="22" t="str">
        <f>VLOOKUP($A17,'համապետական I մաս'!$A$6:$J$302,2,FALSE)</f>
        <v>Սուքիասյան</v>
      </c>
      <c r="D17" s="22" t="str">
        <f>VLOOKUP($A17,'համապետական I մաս'!$A$6:$J$302,3,FALSE)</f>
        <v>Մանուկ</v>
      </c>
      <c r="E17" s="22" t="str">
        <f>VLOOKUP($A17,'համապետական I մաս'!$A$6:$J$302,4,FALSE)</f>
        <v>Հենրիկի</v>
      </c>
      <c r="F17" s="22" t="str">
        <f>VLOOKUP($A17,'համապետական I մաս'!$A$6:$J$302,5,FALSE)</f>
        <v>11.05.1981</v>
      </c>
      <c r="G17" s="22" t="str">
        <f>VLOOKUP($A17,'համապետական I մաս'!$A$6:$J$302,6,FALSE)</f>
        <v>ար</v>
      </c>
      <c r="H17" s="22" t="str">
        <f>VLOOKUP($A17,'համապետական I մաս'!$A$6:$J$302,7,FALSE)</f>
        <v>Առաքելություն</v>
      </c>
      <c r="I17" s="22" t="str">
        <f>VLOOKUP($A17,'համապետական I մաս'!$A$6:$J$302,8,FALSE)</f>
        <v>AH0577408</v>
      </c>
      <c r="J17" s="22" t="str">
        <f>VLOOKUP($A17,'համապետական I մաս'!$A$6:$J$302,9,FALSE)</f>
        <v>Երևան, Ավան, Չարենց թղմ, 17 շ, բն 43</v>
      </c>
      <c r="K17" s="22" t="str">
        <f>VLOOKUP($A17,'համապետական I մաս'!$A$6:$J$302,10,FALSE)</f>
        <v>"Փրայմ Փաբ" ՍՊԸ հիմնադիր տնօրեն</v>
      </c>
    </row>
    <row r="18" spans="1:11" ht="27" x14ac:dyDescent="0.2">
      <c r="A18" s="23">
        <v>112</v>
      </c>
      <c r="B18" s="7">
        <v>13</v>
      </c>
      <c r="C18" s="22" t="str">
        <f>VLOOKUP($A18,'համապետական I մաս'!$A$6:$J$302,2,FALSE)</f>
        <v>Կոստանյան</v>
      </c>
      <c r="D18" s="22" t="str">
        <f>VLOOKUP($A18,'համապետական I մաս'!$A$6:$J$302,3,FALSE)</f>
        <v>Արմինե</v>
      </c>
      <c r="E18" s="22" t="str">
        <f>VLOOKUP($A18,'համապետական I մաս'!$A$6:$J$302,4,FALSE)</f>
        <v>Սուրենի</v>
      </c>
      <c r="F18" s="22" t="str">
        <f>VLOOKUP($A18,'համապետական I մաս'!$A$6:$J$302,5,FALSE)</f>
        <v>25.09.1976</v>
      </c>
      <c r="G18" s="22" t="str">
        <f>VLOOKUP($A18,'համապետական I մաս'!$A$6:$J$302,6,FALSE)</f>
        <v>իգ</v>
      </c>
      <c r="H18" s="22" t="str">
        <f>VLOOKUP($A18,'համապետական I մաս'!$A$6:$J$302,7,FALSE)</f>
        <v>ԲՀԿ</v>
      </c>
      <c r="I18" s="22" t="str">
        <f>VLOOKUP($A18,'համապետական I մաս'!$A$6:$J$302,8,FALSE)</f>
        <v>AN0524052</v>
      </c>
      <c r="J18" s="22" t="str">
        <f>VLOOKUP($A18,'համապետական I մաս'!$A$6:$J$302,9,FALSE)</f>
        <v>Երևան, Նոր Նորք 3, Քոչարյան 12 շ, բն 39</v>
      </c>
      <c r="K18" s="22" t="str">
        <f>VLOOKUP($A18,'համապետական I մաս'!$A$6:$J$302,10,FALSE)</f>
        <v>"Երևանի Տորք Անգեղ ՄՄԿ" ՀՈԱԿ գործավար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22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27</v>
      </c>
      <c r="B6" s="7">
        <v>1</v>
      </c>
      <c r="C6" s="22" t="str">
        <f>VLOOKUP($A6,'համապետական I մաս'!$A$6:$J$302,2,FALSE)</f>
        <v>Կարապետյան</v>
      </c>
      <c r="D6" s="22" t="str">
        <f>VLOOKUP($A6,'համապետական I մաս'!$A$6:$J$302,3,FALSE)</f>
        <v>Վահան</v>
      </c>
      <c r="E6" s="22" t="str">
        <f>VLOOKUP($A6,'համապետական I մաս'!$A$6:$J$302,4,FALSE)</f>
        <v>Գուրգենի</v>
      </c>
      <c r="F6" s="22" t="str">
        <f>VLOOKUP($A6,'համապետական I մաս'!$A$6:$J$302,5,FALSE)</f>
        <v>26.05.1966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AK0697415</v>
      </c>
      <c r="J6" s="22" t="str">
        <f>VLOOKUP($A6,'համապետական I մաս'!$A$6:$J$302,9,FALSE)</f>
        <v>Երևան, Լենինգրադյան շ 43, բն 9</v>
      </c>
      <c r="K6" s="22" t="str">
        <f>VLOOKUP($A6,'համապետական I մաս'!$A$6:$J$302,10,FALSE)</f>
        <v>ՀՀ ԱԺ Պատգամավոր</v>
      </c>
    </row>
    <row r="7" spans="1:11" ht="67.5" x14ac:dyDescent="0.2">
      <c r="A7" s="24">
        <v>95</v>
      </c>
      <c r="B7" s="7">
        <v>2</v>
      </c>
      <c r="C7" s="22" t="str">
        <f>VLOOKUP($A7,'համապետական I մաս'!$A$6:$J$302,2,FALSE)</f>
        <v>Կճոյան</v>
      </c>
      <c r="D7" s="22" t="str">
        <f>VLOOKUP($A7,'համապետական I մաս'!$A$6:$J$302,3,FALSE)</f>
        <v>Ռուբեն</v>
      </c>
      <c r="E7" s="22" t="str">
        <f>VLOOKUP($A7,'համապետական I մաս'!$A$6:$J$302,4,FALSE)</f>
        <v>Նշանի</v>
      </c>
      <c r="F7" s="22" t="str">
        <f>VLOOKUP($A7,'համապետական I մաս'!$A$6:$J$302,5,FALSE)</f>
        <v>08.10.1977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անկուս.</v>
      </c>
      <c r="I7" s="22" t="str">
        <f>VLOOKUP($A7,'համապետական I մաս'!$A$6:$J$302,8,FALSE)</f>
        <v>AK0588237</v>
      </c>
      <c r="J7" s="22" t="str">
        <f>VLOOKUP($A7,'համապետական I մաս'!$A$6:$J$302,9,FALSE)</f>
        <v>Երևան, Մարտիրասյան փ, տ 13/1</v>
      </c>
      <c r="K7" s="22" t="str">
        <f>VLOOKUP($A7,'համապետական I մաս'!$A$6:$J$302,10,FALSE)</f>
        <v>Էկոնոմիկայի նախ.ստանդարտների ինստիտուտի քարտուղարության առաջատար մասնագետ</v>
      </c>
    </row>
    <row r="8" spans="1:11" ht="27" x14ac:dyDescent="0.2">
      <c r="A8" s="24">
        <v>100</v>
      </c>
      <c r="B8" s="7">
        <v>3</v>
      </c>
      <c r="C8" s="22" t="str">
        <f>VLOOKUP($A8,'համապետական I մաս'!$A$6:$J$302,2,FALSE)</f>
        <v xml:space="preserve">Բառնասյան </v>
      </c>
      <c r="D8" s="22" t="str">
        <f>VLOOKUP($A8,'համապետական I մաս'!$A$6:$J$302,3,FALSE)</f>
        <v>Ջեմմա</v>
      </c>
      <c r="E8" s="22" t="str">
        <f>VLOOKUP($A8,'համապետական I մաս'!$A$6:$J$302,4,FALSE)</f>
        <v>Աղվանի</v>
      </c>
      <c r="F8" s="22" t="str">
        <f>VLOOKUP($A8,'համապետական I մաս'!$A$6:$J$302,5,FALSE)</f>
        <v xml:space="preserve"> 18.03.1952</v>
      </c>
      <c r="G8" s="22" t="str">
        <f>VLOOKUP($A8,'համապետական I մաս'!$A$6:$J$302,6,FALSE)</f>
        <v>իգ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007629892</v>
      </c>
      <c r="J8" s="22" t="str">
        <f>VLOOKUP($A8,'համապետական I մաս'!$A$6:$J$302,9,FALSE)</f>
        <v>Երևան, Կոմիտաս շ 33, բն 7</v>
      </c>
      <c r="K8" s="22" t="str">
        <f>VLOOKUP($A8,'համապետական I մաս'!$A$6:$J$302,10,FALSE)</f>
        <v>Հ .Աճառյանի անվ. լեզվի ինստ. ավագ գիտաշխատող</v>
      </c>
    </row>
    <row r="9" spans="1:11" ht="54" x14ac:dyDescent="0.2">
      <c r="A9" s="24">
        <v>140</v>
      </c>
      <c r="B9" s="7">
        <v>4</v>
      </c>
      <c r="C9" s="22" t="str">
        <f>VLOOKUP($A9,'համապետական I մաս'!$A$6:$J$302,2,FALSE)</f>
        <v xml:space="preserve">Խաչատրյան </v>
      </c>
      <c r="D9" s="22" t="str">
        <f>VLOOKUP($A9,'համապետական I մաս'!$A$6:$J$302,3,FALSE)</f>
        <v>Էվելինա</v>
      </c>
      <c r="E9" s="22" t="str">
        <f>VLOOKUP($A9,'համապետական I մաս'!$A$6:$J$302,4,FALSE)</f>
        <v>Հարությունի</v>
      </c>
      <c r="F9" s="22" t="str">
        <f>VLOOKUP($A9,'համապետական I մաս'!$A$6:$J$302,5,FALSE)</f>
        <v>10.02.1967</v>
      </c>
      <c r="G9" s="22" t="str">
        <f>VLOOKUP($A9,'համապետական I մաս'!$A$6:$J$302,6,FALSE)</f>
        <v>իգ</v>
      </c>
      <c r="H9" s="22" t="str">
        <f>VLOOKUP($A9,'համապետական I մաս'!$A$6:$J$302,7,FALSE)</f>
        <v>ՄԱԿ</v>
      </c>
      <c r="I9" s="22" t="str">
        <f>VLOOKUP($A9,'համապետական I մաս'!$A$6:$J$302,8,FALSE)</f>
        <v>AN0680250</v>
      </c>
      <c r="J9" s="22" t="str">
        <f>VLOOKUP($A9,'համապետական I մաս'!$A$6:$J$302,9,FALSE)</f>
        <v>Երևան, Կոմիտաս 35/17</v>
      </c>
      <c r="K9" s="22" t="str">
        <f>VLOOKUP($A9,'համապետական I մաս'!$A$6:$J$302,10,FALSE)</f>
        <v>Հ.Իսակովի անվ. թիվ 132 հիմն. Դպրոց` դասվար, Երևանի ավագանու ԲՀ խմբակցության անդամ</v>
      </c>
    </row>
    <row r="10" spans="1:11" ht="54" x14ac:dyDescent="0.2">
      <c r="A10" s="24">
        <v>105</v>
      </c>
      <c r="B10" s="7">
        <v>5</v>
      </c>
      <c r="C10" s="22" t="str">
        <f>VLOOKUP($A10,'համապետական I մաս'!$A$6:$J$302,2,FALSE)</f>
        <v>Զաքարյան</v>
      </c>
      <c r="D10" s="22" t="str">
        <f>VLOOKUP($A10,'համապետական I մաս'!$A$6:$J$302,3,FALSE)</f>
        <v>Աշոտ</v>
      </c>
      <c r="E10" s="22" t="str">
        <f>VLOOKUP($A10,'համապետական I մաս'!$A$6:$J$302,4,FALSE)</f>
        <v>Հարությունի</v>
      </c>
      <c r="F10" s="22" t="str">
        <f>VLOOKUP($A10,'համապետական I մաս'!$A$6:$J$302,5,FALSE)</f>
        <v>01.08.1954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AM0277898</v>
      </c>
      <c r="J10" s="22" t="str">
        <f>VLOOKUP($A10,'համապետական I մաս'!$A$6:$J$302,9,FALSE)</f>
        <v>Երևան, Դավթաշեն փ 7, տ  18</v>
      </c>
      <c r="K10" s="22" t="str">
        <f>VLOOKUP($A10,'համապետական I մաս'!$A$6:$J$302,10,FALSE)</f>
        <v>ՀՀ ԱՍՀՆ "Սոցիալական ապահովության պետական ծառայություն"գլխավոր մասնագետ</v>
      </c>
    </row>
    <row r="11" spans="1:11" ht="27" x14ac:dyDescent="0.2">
      <c r="A11" s="24">
        <v>154</v>
      </c>
      <c r="B11" s="7">
        <v>6</v>
      </c>
      <c r="C11" s="22" t="str">
        <f>VLOOKUP($A11,'համապետական I մաս'!$A$6:$J$302,2,FALSE)</f>
        <v>Մինասյան</v>
      </c>
      <c r="D11" s="22" t="str">
        <f>VLOOKUP($A11,'համապետական I մաս'!$A$6:$J$302,3,FALSE)</f>
        <v>Կատրին</v>
      </c>
      <c r="E11" s="22" t="str">
        <f>VLOOKUP($A11,'համապետական I մաս'!$A$6:$J$302,4,FALSE)</f>
        <v>Հարությունի</v>
      </c>
      <c r="F11" s="22" t="str">
        <f>VLOOKUP($A11,'համապետական I մաս'!$A$6:$J$302,5,FALSE)</f>
        <v>04.05.1984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AK0467337</v>
      </c>
      <c r="J11" s="22" t="str">
        <f>VLOOKUP($A11,'համապետական I մաս'!$A$6:$J$302,9,FALSE)</f>
        <v>Երևան, Նալբանդյան 19 շ, 15 բն</v>
      </c>
      <c r="K11" s="22" t="str">
        <f>VLOOKUP($A11,'համապետական I մաս'!$A$6:$J$302,10,FALSE)</f>
        <v>ՀՀ ԱԺ Պատգամավորի օգնական</v>
      </c>
    </row>
    <row r="12" spans="1:11" ht="27" x14ac:dyDescent="0.2">
      <c r="A12" s="24">
        <v>50</v>
      </c>
      <c r="B12" s="7">
        <v>7</v>
      </c>
      <c r="C12" s="22" t="str">
        <f>VLOOKUP($A12,'համապետական I մաս'!$A$6:$J$302,2,FALSE)</f>
        <v>Սաֆարյան</v>
      </c>
      <c r="D12" s="22" t="str">
        <f>VLOOKUP($A12,'համապետական I մաս'!$A$6:$J$302,3,FALSE)</f>
        <v>Մելիք</v>
      </c>
      <c r="E12" s="22" t="str">
        <f>VLOOKUP($A12,'համապետական I մաս'!$A$6:$J$302,4,FALSE)</f>
        <v>Ազատի</v>
      </c>
      <c r="F12" s="22" t="str">
        <f>VLOOKUP($A12,'համապետական I մաս'!$A$6:$J$302,5,FALSE)</f>
        <v>25.12.1976</v>
      </c>
      <c r="G12" s="22" t="str">
        <f>VLOOKUP($A12,'համապետական I մաս'!$A$6:$J$302,6,FALSE)</f>
        <v>ար</v>
      </c>
      <c r="H12" s="22" t="str">
        <f>VLOOKUP($A12,'համապետական I մաս'!$A$6:$J$302,7,FALSE)</f>
        <v>ԲՀԿ</v>
      </c>
      <c r="I12" s="22" t="str">
        <f>VLOOKUP($A12,'համապետական I մաս'!$A$6:$J$302,8,FALSE)</f>
        <v>007219975</v>
      </c>
      <c r="J12" s="22" t="str">
        <f>VLOOKUP($A12,'համապետական I մաս'!$A$6:$J$302,9,FALSE)</f>
        <v>Երևան,Սիլիկյան 4-րդ թղմ., տ 9</v>
      </c>
      <c r="K12" s="22" t="str">
        <f>VLOOKUP($A12,'համապետական I մաս'!$A$6:$J$302,10,FALSE)</f>
        <v>'ՊՐԱՀԱ'' ՍՊԸ տնօրեն</v>
      </c>
    </row>
    <row r="13" spans="1:11" ht="27" x14ac:dyDescent="0.2">
      <c r="A13" s="24">
        <v>7</v>
      </c>
      <c r="B13" s="7">
        <v>8</v>
      </c>
      <c r="C13" s="22" t="str">
        <f>VLOOKUP($A13,'համապետական I մաս'!$A$6:$J$302,2,FALSE)</f>
        <v>Ուրիխանյան</v>
      </c>
      <c r="D13" s="22" t="str">
        <f>VLOOKUP($A13,'համապետական I մաս'!$A$6:$J$302,3,FALSE)</f>
        <v>Տիգրան</v>
      </c>
      <c r="E13" s="22" t="str">
        <f>VLOOKUP($A13,'համապետական I մաս'!$A$6:$J$302,4,FALSE)</f>
        <v>Խաչատուրի</v>
      </c>
      <c r="F13" s="22" t="str">
        <f>VLOOKUP($A13,'համապետական I մաս'!$A$6:$J$302,5,FALSE)</f>
        <v>27.08.1979</v>
      </c>
      <c r="G13" s="22" t="str">
        <f>VLOOKUP($A13,'համապետական I մաս'!$A$6:$J$302,6,FALSE)</f>
        <v>ար</v>
      </c>
      <c r="H13" s="22" t="str">
        <f>VLOOKUP($A13,'համապետական I մաս'!$A$6:$J$302,7,FALSE)</f>
        <v>Ալյանս</v>
      </c>
      <c r="I13" s="22" t="str">
        <f>VLOOKUP($A13,'համապետական I մաս'!$A$6:$J$302,8,FALSE)</f>
        <v>000109389</v>
      </c>
      <c r="J13" s="22" t="str">
        <f>VLOOKUP($A13,'համապետական I մաս'!$A$6:$J$302,9,FALSE)</f>
        <v>Կոտայք, Առինջ,Դուրյան թղմ, 13 փ, տ 8</v>
      </c>
      <c r="K13" s="22" t="str">
        <f>VLOOKUP($A13,'համապետական I մաս'!$A$6:$J$302,10,FALSE)</f>
        <v>ՀՀ ԱԺ պատգամավոր</v>
      </c>
    </row>
    <row r="14" spans="1:11" ht="40.5" x14ac:dyDescent="0.2">
      <c r="A14" s="24">
        <v>46</v>
      </c>
      <c r="B14" s="7">
        <v>9</v>
      </c>
      <c r="C14" s="22" t="str">
        <f>VLOOKUP($A14,'համապետական I մաս'!$A$6:$J$302,2,FALSE)</f>
        <v xml:space="preserve">Զոհրաբյան </v>
      </c>
      <c r="D14" s="22" t="str">
        <f>VLOOKUP($A14,'համապետական I մաս'!$A$6:$J$302,3,FALSE)</f>
        <v>Զոհրաբ</v>
      </c>
      <c r="E14" s="22" t="str">
        <f>VLOOKUP($A14,'համապետական I մաս'!$A$6:$J$302,4,FALSE)</f>
        <v>Սենիկի</v>
      </c>
      <c r="F14" s="22" t="str">
        <f>VLOOKUP($A14,'համապետական I մաս'!$A$6:$J$302,5,FALSE)</f>
        <v>21.10.1970</v>
      </c>
      <c r="G14" s="22" t="str">
        <f>VLOOKUP($A14,'համապետական I մաս'!$A$6:$J$302,6,FALSE)</f>
        <v>ար</v>
      </c>
      <c r="H14" s="22" t="str">
        <f>VLOOKUP($A14,'համապետական I մաս'!$A$6:$J$302,7,FALSE)</f>
        <v>ԲՀԿ</v>
      </c>
      <c r="I14" s="22" t="str">
        <f>VLOOKUP($A14,'համապետական I մաս'!$A$6:$J$302,8,FALSE)</f>
        <v>AP0677968</v>
      </c>
      <c r="J14" s="22" t="str">
        <f>VLOOKUP($A14,'համապետական I մաս'!$A$6:$J$302,9,FALSE)</f>
        <v>Երևան, Խաչատրյան 1 նրբ, 4 շ, 43բն</v>
      </c>
      <c r="K14" s="22" t="str">
        <f>VLOOKUP($A14,'համապետական I մաս'!$A$6:$J$302,10,FALSE)</f>
        <v>"Տրանս Ինթերնեյշնլ Գրուպ Նյու Յորք Դուբայ Մոսկվա Երևան" ՍՊԸ տնօրեն</v>
      </c>
    </row>
    <row r="15" spans="1:11" ht="40.5" x14ac:dyDescent="0.2">
      <c r="A15" s="24">
        <v>115</v>
      </c>
      <c r="B15" s="7">
        <v>10</v>
      </c>
      <c r="C15" s="22" t="str">
        <f>VLOOKUP($A15,'համապետական I մաս'!$A$6:$J$302,2,FALSE)</f>
        <v>Անդրեասյան</v>
      </c>
      <c r="D15" s="22" t="str">
        <f>VLOOKUP($A15,'համապետական I մաս'!$A$6:$J$302,3,FALSE)</f>
        <v>Արտավազդ</v>
      </c>
      <c r="E15" s="22" t="str">
        <f>VLOOKUP($A15,'համապետական I մաս'!$A$6:$J$302,4,FALSE)</f>
        <v>Հարությունի</v>
      </c>
      <c r="F15" s="22" t="str">
        <f>VLOOKUP($A15,'համապետական I մաս'!$A$6:$J$302,5,FALSE)</f>
        <v>18.05.1951</v>
      </c>
      <c r="G15" s="22" t="str">
        <f>VLOOKUP($A15,'համապետական I մաս'!$A$6:$J$302,6,FALSE)</f>
        <v>ար</v>
      </c>
      <c r="H15" s="22" t="str">
        <f>VLOOKUP($A15,'համապետական I մաս'!$A$6:$J$302,7,FALSE)</f>
        <v>անկուս.</v>
      </c>
      <c r="I15" s="22" t="str">
        <f>VLOOKUP($A15,'համապետական I մաս'!$A$6:$J$302,8,FALSE)</f>
        <v>AM0378520</v>
      </c>
      <c r="J15" s="22" t="str">
        <f>VLOOKUP($A15,'համապետական I մաս'!$A$6:$J$302,9,FALSE)</f>
        <v>Երևան, Վ. Փափազյան 29/59</v>
      </c>
      <c r="K15" s="22" t="str">
        <f>VLOOKUP($A15,'համապետական I մաս'!$A$6:$J$302,10,FALSE)</f>
        <v>&lt;&lt;Շ.Շահամիրյան&gt;&gt; կրթահամալիրի մաթեմատիկայի ուսուցիչ</v>
      </c>
    </row>
    <row r="16" spans="1:11" ht="13.5" x14ac:dyDescent="0.2">
      <c r="A16" s="24">
        <v>144</v>
      </c>
      <c r="B16" s="7">
        <v>11</v>
      </c>
      <c r="C16" s="22" t="str">
        <f>VLOOKUP($A16,'համապետական I մաս'!$A$6:$J$302,2,FALSE)</f>
        <v>Ստեփանյան</v>
      </c>
      <c r="D16" s="22" t="str">
        <f>VLOOKUP($A16,'համապետական I մաս'!$A$6:$J$302,3,FALSE)</f>
        <v>Վեներա</v>
      </c>
      <c r="E16" s="22" t="str">
        <f>VLOOKUP($A16,'համապետական I մաս'!$A$6:$J$302,4,FALSE)</f>
        <v>Գարեգինի</v>
      </c>
      <c r="F16" s="22" t="str">
        <f>VLOOKUP($A16,'համապետական I մաս'!$A$6:$J$302,5,FALSE)</f>
        <v>07.05.1952</v>
      </c>
      <c r="G16" s="22" t="str">
        <f>VLOOKUP($A16,'համապետական I մաս'!$A$6:$J$302,6,FALSE)</f>
        <v>իգ</v>
      </c>
      <c r="H16" s="22" t="str">
        <f>VLOOKUP($A16,'համապետական I մաս'!$A$6:$J$302,7,FALSE)</f>
        <v>ԲՀԿ</v>
      </c>
      <c r="I16" s="22" t="str">
        <f>VLOOKUP($A16,'համապետական I մաս'!$A$6:$J$302,8,FALSE)</f>
        <v>AM0307613</v>
      </c>
      <c r="J16" s="22" t="str">
        <f>VLOOKUP($A16,'համապետական I մաս'!$A$6:$J$302,9,FALSE)</f>
        <v xml:space="preserve">Երևան, Դրոյի 7 շ, 16 բն </v>
      </c>
      <c r="K16" s="22" t="str">
        <f>VLOOKUP($A16,'համապետական I մաս'!$A$6:$J$302,10,FALSE)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23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102</v>
      </c>
      <c r="B6" s="7">
        <v>1</v>
      </c>
      <c r="C6" s="22" t="str">
        <f>VLOOKUP($A6,'համապետական I մաս'!$A$6:$J$302,2,FALSE)</f>
        <v>Արշակյան</v>
      </c>
      <c r="D6" s="22" t="str">
        <f>VLOOKUP($A6,'համապետական I մաս'!$A$6:$J$302,3,FALSE)</f>
        <v>Արշակ</v>
      </c>
      <c r="E6" s="22" t="str">
        <f>VLOOKUP($A6,'համապետական I մաս'!$A$6:$J$302,4,FALSE)</f>
        <v>Սերյոժայի</v>
      </c>
      <c r="F6" s="22" t="str">
        <f>VLOOKUP($A6,'համապետական I մաս'!$A$6:$J$302,5,FALSE)</f>
        <v>06.03.1968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անկուս.</v>
      </c>
      <c r="I6" s="22" t="str">
        <f>VLOOKUP($A6,'համապետական I մաս'!$A$6:$J$302,8,FALSE)</f>
        <v>AK0693746</v>
      </c>
      <c r="J6" s="22" t="str">
        <f>VLOOKUP($A6,'համապետական I մաս'!$A$6:$J$302,9,FALSE)</f>
        <v>Երևան, Շերամի 39 շ, 58բն</v>
      </c>
      <c r="K6" s="22" t="str">
        <f>VLOOKUP($A6,'համապետական I մաս'!$A$6:$J$302,10,FALSE)</f>
        <v>Չի աշխատում</v>
      </c>
    </row>
    <row r="7" spans="1:11" ht="27" x14ac:dyDescent="0.2">
      <c r="A7" s="24">
        <v>89</v>
      </c>
      <c r="B7" s="7">
        <v>2</v>
      </c>
      <c r="C7" s="22" t="str">
        <f>VLOOKUP($A7,'համապետական I մաս'!$A$6:$J$302,2,FALSE)</f>
        <v>Նազարյան</v>
      </c>
      <c r="D7" s="22" t="str">
        <f>VLOOKUP($A7,'համապետական I մաս'!$A$6:$J$302,3,FALSE)</f>
        <v>Հակոբ</v>
      </c>
      <c r="E7" s="22" t="str">
        <f>VLOOKUP($A7,'համապետական I մաս'!$A$6:$J$302,4,FALSE)</f>
        <v>Աշոտի</v>
      </c>
      <c r="F7" s="22" t="str">
        <f>VLOOKUP($A7,'համապետական I մաս'!$A$6:$J$302,5,FALSE)</f>
        <v>10.08.1979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003123197</v>
      </c>
      <c r="J7" s="22" t="str">
        <f>VLOOKUP($A7,'համապետական I մաս'!$A$6:$J$302,9,FALSE)</f>
        <v>Երևան,Ա. Բաբաջանյան 105 շ, 24բն</v>
      </c>
      <c r="K7" s="22" t="str">
        <f>VLOOKUP($A7,'համապետական I մաս'!$A$6:$J$302,10,FALSE)</f>
        <v>&lt;&lt;Զորախաչ&gt;&gt; ՍՊԸ փոխտնօրեն</v>
      </c>
    </row>
    <row r="8" spans="1:11" ht="27" x14ac:dyDescent="0.2">
      <c r="A8" s="24">
        <v>111</v>
      </c>
      <c r="B8" s="7">
        <v>3</v>
      </c>
      <c r="C8" s="22" t="str">
        <f>VLOOKUP($A8,'համապետական I մաս'!$A$6:$J$302,2,FALSE)</f>
        <v>Ֆիդանյան</v>
      </c>
      <c r="D8" s="22" t="str">
        <f>VLOOKUP($A8,'համապետական I մաս'!$A$6:$J$302,3,FALSE)</f>
        <v>Արսեն</v>
      </c>
      <c r="E8" s="22" t="str">
        <f>VLOOKUP($A8,'համապետական I մաս'!$A$6:$J$302,4,FALSE)</f>
        <v>Աղասու</v>
      </c>
      <c r="F8" s="22" t="str">
        <f>VLOOKUP($A8,'համապետական I մաս'!$A$6:$J$302,5,FALSE)</f>
        <v>22.05.1950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AM0251727</v>
      </c>
      <c r="J8" s="22" t="str">
        <f>VLOOKUP($A8,'համապետական I մաս'!$A$6:$J$302,9,FALSE)</f>
        <v>Երևան, Սվաճյան 60/1, բն 2</v>
      </c>
      <c r="K8" s="22" t="str">
        <f>VLOOKUP($A8,'համապետական I մաս'!$A$6:$J$302,10,FALSE)</f>
        <v>Թոշակառու</v>
      </c>
    </row>
    <row r="9" spans="1:11" ht="27" x14ac:dyDescent="0.2">
      <c r="A9" s="24">
        <v>117</v>
      </c>
      <c r="B9" s="7">
        <v>4</v>
      </c>
      <c r="C9" s="22" t="str">
        <f>VLOOKUP($A9,'համապետական I մաս'!$A$6:$J$302,2,FALSE)</f>
        <v>Առաքելյան</v>
      </c>
      <c r="D9" s="22" t="str">
        <f>VLOOKUP($A9,'համապետական I մաս'!$A$6:$J$302,3,FALSE)</f>
        <v>Կարեն</v>
      </c>
      <c r="E9" s="22" t="str">
        <f>VLOOKUP($A9,'համապետական I մաս'!$A$6:$J$302,4,FALSE)</f>
        <v>Մնացականի</v>
      </c>
      <c r="F9" s="22" t="str">
        <f>VLOOKUP($A9,'համապետական I մաս'!$A$6:$J$302,5,FALSE)</f>
        <v>22.03.1959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անկուս.</v>
      </c>
      <c r="I9" s="22" t="str">
        <f>VLOOKUP($A9,'համապետական I մաս'!$A$6:$J$302,8,FALSE)</f>
        <v>AM0377312</v>
      </c>
      <c r="J9" s="22" t="str">
        <f>VLOOKUP($A9,'համապետական I մաս'!$A$6:$J$302,9,FALSE)</f>
        <v>Երևան, Գ. Նժդեհի 19 շ, 60 բն</v>
      </c>
      <c r="K9" s="22" t="str">
        <f>VLOOKUP($A9,'համապետական I մաս'!$A$6:$J$302,10,FALSE)</f>
        <v>Չի աշխատում</v>
      </c>
    </row>
    <row r="10" spans="1:11" ht="27" x14ac:dyDescent="0.2">
      <c r="A10" s="24">
        <v>29</v>
      </c>
      <c r="B10" s="7">
        <v>5</v>
      </c>
      <c r="C10" s="22" t="str">
        <f>VLOOKUP($A10,'համապետական I մաս'!$A$6:$J$302,2,FALSE)</f>
        <v>Ղարագյոզյան</v>
      </c>
      <c r="D10" s="22" t="str">
        <f>VLOOKUP($A10,'համապետական I մաս'!$A$6:$J$302,3,FALSE)</f>
        <v>Հարություն</v>
      </c>
      <c r="E10" s="22" t="str">
        <f>VLOOKUP($A10,'համապետական I մաս'!$A$6:$J$302,4,FALSE)</f>
        <v>Արփիարի</v>
      </c>
      <c r="F10" s="22" t="str">
        <f>VLOOKUP($A10,'համապետական I մաս'!$A$6:$J$302,5,FALSE)</f>
        <v>01.05.1959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008429482</v>
      </c>
      <c r="J10" s="22" t="str">
        <f>VLOOKUP($A10,'համապետական I մաս'!$A$6:$J$302,9,FALSE)</f>
        <v>Երևան, Ազատության պող. 11 շ, բն 25</v>
      </c>
      <c r="K10" s="22" t="str">
        <f>VLOOKUP($A10,'համապետական I մաս'!$A$6:$J$302,10,FALSE)</f>
        <v>ՀՀ ԱԺ պատգամավոր</v>
      </c>
    </row>
    <row r="11" spans="1:11" ht="27" x14ac:dyDescent="0.2">
      <c r="A11" s="24">
        <v>147</v>
      </c>
      <c r="B11" s="7">
        <v>6</v>
      </c>
      <c r="C11" s="22" t="str">
        <f>VLOOKUP($A11,'համապետական I մաս'!$A$6:$J$302,2,FALSE)</f>
        <v>Եսայան</v>
      </c>
      <c r="D11" s="22" t="str">
        <f>VLOOKUP($A11,'համապետական I մաս'!$A$6:$J$302,3,FALSE)</f>
        <v>Ալվարդ</v>
      </c>
      <c r="E11" s="22" t="str">
        <f>VLOOKUP($A11,'համապետական I մաս'!$A$6:$J$302,4,FALSE)</f>
        <v>Միխայելի</v>
      </c>
      <c r="F11" s="22" t="str">
        <f>VLOOKUP($A11,'համապետական I մաս'!$A$6:$J$302,5,FALSE)</f>
        <v>27.12.1963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AM0353442</v>
      </c>
      <c r="J11" s="22" t="str">
        <f>VLOOKUP($A11,'համապետական I մաս'!$A$6:$J$302,9,FALSE)</f>
        <v>Երևան, Օգանով 10 շ, 29 բն</v>
      </c>
      <c r="K11" s="22" t="str">
        <f>VLOOKUP($A11,'համապետական I մաս'!$A$6:$J$302,10,FALSE)</f>
        <v>Չի աշխատում</v>
      </c>
    </row>
    <row r="12" spans="1:11" ht="40.5" x14ac:dyDescent="0.2">
      <c r="A12" s="24">
        <v>68</v>
      </c>
      <c r="B12" s="7">
        <v>7</v>
      </c>
      <c r="C12" s="22" t="str">
        <f>VLOOKUP($A12,'համապետական I մաս'!$A$6:$J$302,2,FALSE)</f>
        <v>Հովսեփյան</v>
      </c>
      <c r="D12" s="22" t="str">
        <f>VLOOKUP($A12,'համապետական I մաս'!$A$6:$J$302,3,FALSE)</f>
        <v>Մարգարիտա</v>
      </c>
      <c r="E12" s="22" t="str">
        <f>VLOOKUP($A12,'համապետական I մաս'!$A$6:$J$302,4,FALSE)</f>
        <v>Էդիկի</v>
      </c>
      <c r="F12" s="22" t="str">
        <f>VLOOKUP($A12,'համապետական I մաս'!$A$6:$J$302,5,FALSE)</f>
        <v>19.09.1967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Ալյանս</v>
      </c>
      <c r="I12" s="22" t="str">
        <f>VLOOKUP($A12,'համապետական I մաս'!$A$6:$J$302,8,FALSE)</f>
        <v>AM0555975</v>
      </c>
      <c r="J12" s="22" t="str">
        <f>VLOOKUP($A12,'համապետական I մաս'!$A$6:$J$302,9,FALSE)</f>
        <v>Երևան, Բագրատունյաց 15/51</v>
      </c>
      <c r="K12" s="22" t="str">
        <f>VLOOKUP($A12,'համապետական I մաս'!$A$6:$J$302,10,FALSE)</f>
        <v>"Բազմազավակ մայրերի աջակցության միավորում"հ/կ նախագահ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7" sqref="A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24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13.5" x14ac:dyDescent="0.2">
      <c r="A6" s="24">
        <v>23</v>
      </c>
      <c r="B6" s="7">
        <v>1</v>
      </c>
      <c r="C6" s="22" t="str">
        <f>VLOOKUP($A6,'համապետական I մաս'!$A$6:$J$302,2,FALSE)</f>
        <v>Ազիզյան</v>
      </c>
      <c r="D6" s="22" t="str">
        <f>VLOOKUP($A6,'համապետական I մաս'!$A$6:$J$302,3,FALSE)</f>
        <v>Նապոլեոն</v>
      </c>
      <c r="E6" s="22">
        <v>1</v>
      </c>
      <c r="F6" s="22" t="str">
        <f>VLOOKUP($A6,'համապետական I մաս'!$A$6:$J$302,5,FALSE)</f>
        <v>17.01.1946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AH0512916</v>
      </c>
      <c r="J6" s="22" t="str">
        <f>VLOOKUP($A6,'համապետական I մաս'!$A$6:$J$302,9,FALSE)</f>
        <v>Երևան, Պրահայի 46</v>
      </c>
      <c r="K6" s="22" t="str">
        <f>VLOOKUP($A6,'համապետական I մաս'!$A$6:$J$302,10,FALSE)</f>
        <v>&lt;&lt;Միլլար&gt;&gt; ՍՊԸ տնօրեն</v>
      </c>
    </row>
    <row r="7" spans="1:11" ht="27" x14ac:dyDescent="0.2">
      <c r="A7" s="24">
        <v>6</v>
      </c>
      <c r="B7" s="7">
        <v>2</v>
      </c>
      <c r="C7" s="22" t="str">
        <f>VLOOKUP($A7,'համապետական I մաս'!$A$6:$J$302,2,FALSE)</f>
        <v>Զուրաբյան</v>
      </c>
      <c r="D7" s="22" t="str">
        <f>VLOOKUP($A7,'համապետական I մաս'!$A$6:$J$302,3,FALSE)</f>
        <v>Արարատ</v>
      </c>
      <c r="E7" s="22" t="str">
        <f>VLOOKUP($A7,'համապետական I մաս'!$A$6:$J$302,4,FALSE)</f>
        <v>Անուշավանի</v>
      </c>
      <c r="F7" s="22" t="str">
        <f>VLOOKUP($A7,'համապետական I մաս'!$A$6:$J$302,5,FALSE)</f>
        <v>09.08.1963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ՀՀՇ</v>
      </c>
      <c r="I7" s="22" t="str">
        <f>VLOOKUP($A7,'համապետական I մաս'!$A$6:$J$302,8,FALSE)</f>
        <v>004631214</v>
      </c>
      <c r="J7" s="22" t="str">
        <f>VLOOKUP($A7,'համապետական I մաս'!$A$6:$J$302,9,FALSE)</f>
        <v>Երևան, Մաշտոցի շ 29, բն 24</v>
      </c>
      <c r="K7" s="22" t="str">
        <f>VLOOKUP($A7,'համապետական I մաս'!$A$6:$J$302,10,FALSE)</f>
        <v>Չի աշխատում</v>
      </c>
    </row>
    <row r="8" spans="1:11" ht="27" x14ac:dyDescent="0.2">
      <c r="A8" s="24">
        <v>51</v>
      </c>
      <c r="B8" s="7">
        <v>3</v>
      </c>
      <c r="C8" s="22" t="str">
        <f>VLOOKUP($A8,'համապետական I մաս'!$A$6:$J$302,2,FALSE)</f>
        <v>Ավագյան</v>
      </c>
      <c r="D8" s="22" t="str">
        <f>VLOOKUP($A8,'համապետական I մաս'!$A$6:$J$302,3,FALSE)</f>
        <v>Արսեն</v>
      </c>
      <c r="E8" s="22" t="str">
        <f>VLOOKUP($A8,'համապետական I մաս'!$A$6:$J$302,4,FALSE)</f>
        <v>Դնեպրի</v>
      </c>
      <c r="F8" s="22" t="str">
        <f>VLOOKUP($A8,'համապետական I մաս'!$A$6:$J$302,5,FALSE)</f>
        <v>10.03.1961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AM0843280</v>
      </c>
      <c r="J8" s="22" t="str">
        <f>VLOOKUP($A8,'համապետական I մաս'!$A$6:$J$302,9,FALSE)</f>
        <v>Երևան, Սյաթ-Նովա, շ 15ա, բն 5</v>
      </c>
      <c r="K8" s="22" t="str">
        <f>VLOOKUP($A8,'համապետական I մաս'!$A$6:$J$302,10,FALSE)</f>
        <v>&lt;&lt;Աստաֆյան&gt;&gt; ՓԲԸ նախագահ</v>
      </c>
    </row>
    <row r="9" spans="1:11" ht="27" x14ac:dyDescent="0.2">
      <c r="A9" s="24">
        <v>15</v>
      </c>
      <c r="B9" s="7">
        <v>4</v>
      </c>
      <c r="C9" s="22" t="str">
        <f>VLOOKUP($A9,'համապետական I մաս'!$A$6:$J$302,2,FALSE)</f>
        <v>Էնֆիաջյան</v>
      </c>
      <c r="D9" s="22" t="str">
        <f>VLOOKUP($A9,'համապետական I մաս'!$A$6:$J$302,3,FALSE)</f>
        <v>Վահե</v>
      </c>
      <c r="E9" s="22" t="str">
        <f>VLOOKUP($A9,'համապետական I մաս'!$A$6:$J$302,4,FALSE)</f>
        <v>Սարգսի</v>
      </c>
      <c r="F9" s="22" t="str">
        <f>VLOOKUP($A9,'համապետական I մաս'!$A$6:$J$302,5,FALSE)</f>
        <v>24.12.1978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AH0666968</v>
      </c>
      <c r="J9" s="22" t="str">
        <f>VLOOKUP($A9,'համապետական I մաս'!$A$6:$J$302,9,FALSE)</f>
        <v>Երևան, Թափաբաշ 2-րդ փ., տ 12</v>
      </c>
      <c r="K9" s="22" t="str">
        <f>VLOOKUP($A9,'համապետական I մաս'!$A$6:$J$302,10,FALSE)</f>
        <v>ՀՀ ԱԺ Պատգամավոր</v>
      </c>
    </row>
    <row r="10" spans="1:11" ht="27" x14ac:dyDescent="0.2">
      <c r="A10" s="24">
        <v>55</v>
      </c>
      <c r="B10" s="7">
        <v>5</v>
      </c>
      <c r="C10" s="22" t="str">
        <f>VLOOKUP($A10,'համապետական I մաս'!$A$6:$J$302,2,FALSE)</f>
        <v>Այվազյան</v>
      </c>
      <c r="D10" s="22" t="str">
        <f>VLOOKUP($A10,'համապետական I մաս'!$A$6:$J$302,3,FALSE)</f>
        <v>Ռաֆայել</v>
      </c>
      <c r="E10" s="22" t="str">
        <f>VLOOKUP($A10,'համապետական I մաս'!$A$6:$J$302,4,FALSE)</f>
        <v>Գագիկի</v>
      </c>
      <c r="F10" s="22" t="str">
        <f>VLOOKUP($A10,'համապետական I մաս'!$A$6:$J$302,5,FALSE)</f>
        <v>13.12.1982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AK0319662</v>
      </c>
      <c r="J10" s="22" t="str">
        <f>VLOOKUP($A10,'համապետական I մաս'!$A$6:$J$302,9,FALSE)</f>
        <v>Երևան, Մ. Խորենացի 30շ, 15 բն</v>
      </c>
      <c r="K10" s="22" t="str">
        <f>VLOOKUP($A10,'համապետական I մաս'!$A$6:$J$302,10,FALSE)</f>
        <v>Չի աշխատում</v>
      </c>
    </row>
    <row r="11" spans="1:11" ht="27" x14ac:dyDescent="0.2">
      <c r="A11" s="24">
        <v>119</v>
      </c>
      <c r="B11" s="7">
        <v>6</v>
      </c>
      <c r="C11" s="22" t="str">
        <f>VLOOKUP($A11,'համապետական I մաս'!$A$6:$J$302,2,FALSE)</f>
        <v xml:space="preserve">Ասատրյան </v>
      </c>
      <c r="D11" s="22" t="str">
        <f>VLOOKUP($A11,'համապետական I մաս'!$A$6:$J$302,3,FALSE)</f>
        <v xml:space="preserve">Վարդան </v>
      </c>
      <c r="E11" s="22" t="str">
        <f>VLOOKUP($A11,'համապետական I մաս'!$A$6:$J$302,4,FALSE)</f>
        <v>Նորազի</v>
      </c>
      <c r="F11" s="22" t="str">
        <f>VLOOKUP($A11,'համապետական I մաս'!$A$6:$J$302,5,FALSE)</f>
        <v>14.01.1975</v>
      </c>
      <c r="G11" s="22" t="str">
        <f>VLOOKUP($A11,'համապետական I մաս'!$A$6:$J$302,6,FALSE)</f>
        <v>ար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AM0310155</v>
      </c>
      <c r="J11" s="22" t="str">
        <f>VLOOKUP($A11,'համապետական I մաս'!$A$6:$J$302,9,FALSE)</f>
        <v>Երևան, Սարի թաղ, փ 8, տ. 29</v>
      </c>
      <c r="K11" s="22" t="str">
        <f>VLOOKUP($A11,'համապետական I մաս'!$A$6:$J$302,10,FALSE)</f>
        <v>"Առինջ Մոլ"ՍՊԸ տնտես. Հարց.պատասխանատու</v>
      </c>
    </row>
    <row r="12" spans="1:11" ht="40.5" x14ac:dyDescent="0.2">
      <c r="A12" s="24">
        <v>52</v>
      </c>
      <c r="B12" s="7">
        <v>7</v>
      </c>
      <c r="C12" s="22" t="str">
        <f>VLOOKUP($A12,'համապետական I մաս'!$A$6:$J$302,2,FALSE)</f>
        <v>Դավթյան</v>
      </c>
      <c r="D12" s="22" t="str">
        <f>VLOOKUP($A12,'համապետական I մաս'!$A$6:$J$302,3,FALSE)</f>
        <v>Նունե</v>
      </c>
      <c r="E12" s="22" t="str">
        <f>VLOOKUP($A12,'համապետական I մաս'!$A$6:$J$302,4,FALSE)</f>
        <v>Մհերի</v>
      </c>
      <c r="F12" s="22" t="str">
        <f>VLOOKUP($A12,'համապետական I մաս'!$A$6:$J$302,5,FALSE)</f>
        <v>22.03.1967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անկուս.</v>
      </c>
      <c r="I12" s="22" t="str">
        <f>VLOOKUP($A12,'համապետական I մաս'!$A$6:$J$302,8,FALSE)</f>
        <v>AK0597138</v>
      </c>
      <c r="J12" s="22" t="str">
        <f>VLOOKUP($A12,'համապետական I մաս'!$A$6:$J$302,9,FALSE)</f>
        <v>Երևան, Երկաթուղայինների փ 2,, տ 4</v>
      </c>
      <c r="K12" s="22" t="str">
        <f>VLOOKUP($A12,'համապետական I մաս'!$A$6:$J$302,10,FALSE)</f>
        <v>"Երևանի Նոյ ԿԳՕ կոմբինատ"" ԲԲԸ աշխատակազմի ղեկավար</v>
      </c>
    </row>
    <row r="13" spans="1:11" ht="27" x14ac:dyDescent="0.2">
      <c r="A13" s="24">
        <v>65</v>
      </c>
      <c r="B13" s="7">
        <v>8</v>
      </c>
      <c r="C13" s="22" t="str">
        <f>VLOOKUP($A13,'համապետական I մաս'!$A$6:$J$302,2,FALSE)</f>
        <v>Մադաթյան</v>
      </c>
      <c r="D13" s="22" t="str">
        <f>VLOOKUP($A13,'համապետական I մաս'!$A$6:$J$302,3,FALSE)</f>
        <v>Արայիկ</v>
      </c>
      <c r="E13" s="22" t="str">
        <f>VLOOKUP($A13,'համապետական I մաս'!$A$6:$J$302,4,FALSE)</f>
        <v>Զարմիկի</v>
      </c>
      <c r="F13" s="22" t="str">
        <f>VLOOKUP($A13,'համապետական I մաս'!$A$6:$J$302,5,FALSE)</f>
        <v>08.11.1978</v>
      </c>
      <c r="G13" s="22" t="str">
        <f>VLOOKUP($A13,'համապետական I մաս'!$A$6:$J$302,6,FALSE)</f>
        <v>ար</v>
      </c>
      <c r="H13" s="22" t="str">
        <f>VLOOKUP($A13,'համապետական I մաս'!$A$6:$J$302,7,FALSE)</f>
        <v>ԲՀԿ</v>
      </c>
      <c r="I13" s="22" t="str">
        <f>VLOOKUP($A13,'համապետական I մաս'!$A$6:$J$302,8,FALSE)</f>
        <v>AN0783643</v>
      </c>
      <c r="J13" s="22" t="str">
        <f>VLOOKUP($A13,'համապետական I մաս'!$A$6:$J$302,9,FALSE)</f>
        <v>Երևան, Նուբարաշեն 11 փ,  9 տ</v>
      </c>
      <c r="K13" s="22" t="str">
        <f>VLOOKUP($A13,'համապետական I մաս'!$A$6:$J$302,10,FALSE)</f>
        <v>"Վեոլիա Ջուր" ՓԲԸ Երևանի ԱՏ թիվ 8 տղմ ավագ մասնագետ</v>
      </c>
    </row>
    <row r="14" spans="1:11" ht="27" x14ac:dyDescent="0.2">
      <c r="A14" s="24">
        <v>136</v>
      </c>
      <c r="B14" s="7">
        <v>9</v>
      </c>
      <c r="C14" s="22" t="str">
        <f>VLOOKUP($A14,'համապետական I մաս'!$A$6:$J$302,2,FALSE)</f>
        <v>Լյուդվիկյան</v>
      </c>
      <c r="D14" s="22" t="str">
        <f>VLOOKUP($A14,'համապետական I մաս'!$A$6:$J$302,3,FALSE)</f>
        <v>Գայանե</v>
      </c>
      <c r="E14" s="22" t="str">
        <f>VLOOKUP($A14,'համապետական I մաս'!$A$6:$J$302,4,FALSE)</f>
        <v>Վաչիկի</v>
      </c>
      <c r="F14" s="22" t="str">
        <f>VLOOKUP($A14,'համապետական I մաս'!$A$6:$J$302,5,FALSE)</f>
        <v>12.09.1959</v>
      </c>
      <c r="G14" s="22" t="str">
        <f>VLOOKUP($A14,'համապետական I մաս'!$A$6:$J$302,6,FALSE)</f>
        <v>իգ</v>
      </c>
      <c r="H14" s="22" t="str">
        <f>VLOOKUP($A14,'համապետական I մաս'!$A$6:$J$302,7,FALSE)</f>
        <v>անկուս.</v>
      </c>
      <c r="I14" s="22" t="str">
        <f>VLOOKUP($A14,'համապետական I մաս'!$A$6:$J$302,8,FALSE)</f>
        <v>AN0773884</v>
      </c>
      <c r="J14" s="22" t="str">
        <f>VLOOKUP($A14,'համապետական I մաս'!$A$6:$J$302,9,FALSE)</f>
        <v>Երևան, Թումանյան 5 շ, 18 բն</v>
      </c>
      <c r="K14" s="22" t="str">
        <f>VLOOKUP($A14,'համապետական I մաս'!$A$6:$J$302,10,FALSE)</f>
        <v>ՀՀ փաստաբանների պալատի անդամ, փաստաբան</v>
      </c>
    </row>
    <row r="15" spans="1:11" ht="54" x14ac:dyDescent="0.2">
      <c r="A15" s="24">
        <v>81</v>
      </c>
      <c r="B15" s="7">
        <v>10</v>
      </c>
      <c r="C15" s="22" t="str">
        <f>VLOOKUP($A15,'համապետական I մաս'!$A$6:$J$302,2,FALSE)</f>
        <v>Գրիգորյան</v>
      </c>
      <c r="D15" s="22" t="str">
        <f>VLOOKUP($A15,'համապետական I մաս'!$A$6:$J$302,3,FALSE)</f>
        <v>Վաչագան</v>
      </c>
      <c r="E15" s="22" t="str">
        <f>VLOOKUP($A15,'համապետական I մաս'!$A$6:$J$302,4,FALSE)</f>
        <v>Երեմի</v>
      </c>
      <c r="F15" s="22" t="str">
        <f>VLOOKUP($A15,'համապետական I մաս'!$A$6:$J$302,5,FALSE)</f>
        <v>12.03.1979</v>
      </c>
      <c r="G15" s="22" t="str">
        <f>VLOOKUP($A15,'համապետական I մաս'!$A$6:$J$302,6,FALSE)</f>
        <v>ար</v>
      </c>
      <c r="H15" s="22" t="str">
        <f>VLOOKUP($A15,'համապետական I մաս'!$A$6:$J$302,7,FALSE)</f>
        <v>ԲՀԿ</v>
      </c>
      <c r="I15" s="22" t="str">
        <f>VLOOKUP($A15,'համապետական I մաս'!$A$6:$J$302,8,FALSE)</f>
        <v>004542940</v>
      </c>
      <c r="J15" s="22" t="str">
        <f>VLOOKUP($A15,'համապետական I մաս'!$A$6:$J$302,9,FALSE)</f>
        <v>Երևան, Էրեբունի, Մ. Խորենացի 205</v>
      </c>
      <c r="K15" s="22" t="str">
        <f>VLOOKUP($A15,'համապետական I մաս'!$A$6:$J$302,10,FALSE)</f>
        <v>Գեղարքունիքի մարզ.ՏԻՄ և հանրապետական գործադիր իշխանությունների վարչության պետ</v>
      </c>
    </row>
    <row r="16" spans="1:11" ht="27" x14ac:dyDescent="0.2">
      <c r="A16" s="24">
        <v>108</v>
      </c>
      <c r="B16" s="7">
        <v>11</v>
      </c>
      <c r="C16" s="22" t="str">
        <f>VLOOKUP($A16,'համապետական I մաս'!$A$6:$J$302,2,FALSE)</f>
        <v>Նավոյան</v>
      </c>
      <c r="D16" s="22" t="str">
        <f>VLOOKUP($A16,'համապետական I մաս'!$A$6:$J$302,3,FALSE)</f>
        <v>Արևիկ</v>
      </c>
      <c r="E16" s="22" t="str">
        <f>VLOOKUP($A16,'համապետական I մաս'!$A$6:$J$302,4,FALSE)</f>
        <v>Արմենակի</v>
      </c>
      <c r="F16" s="22" t="str">
        <f>VLOOKUP($A16,'համապետական I մաս'!$A$6:$J$302,5,FALSE)</f>
        <v>07.04.1987</v>
      </c>
      <c r="G16" s="22" t="str">
        <f>VLOOKUP($A16,'համապետական I մաս'!$A$6:$J$302,6,FALSE)</f>
        <v>իգ</v>
      </c>
      <c r="H16" s="22" t="str">
        <f>VLOOKUP($A16,'համապետական I մաս'!$A$6:$J$302,7,FALSE)</f>
        <v>ԲՀԿ</v>
      </c>
      <c r="I16" s="22" t="str">
        <f>VLOOKUP($A16,'համապետական I մաս'!$A$6:$J$302,8,FALSE)</f>
        <v>AM0423333</v>
      </c>
      <c r="J16" s="22" t="str">
        <f>VLOOKUP($A16,'համապետական I մաս'!$A$6:$J$302,9,FALSE)</f>
        <v>Գեղարքունիք, Ազատության 38</v>
      </c>
      <c r="K16" s="22" t="str">
        <f>VLOOKUP($A16,'համապետական I մաս'!$A$6:$J$302,10,FALSE)</f>
        <v>ՀՀ ԱԺ պատգամավորի օգնական</v>
      </c>
    </row>
    <row r="17" spans="1:11" ht="27" x14ac:dyDescent="0.2">
      <c r="A17" s="24">
        <v>158</v>
      </c>
      <c r="B17" s="7">
        <v>12</v>
      </c>
      <c r="C17" s="22" t="str">
        <f>VLOOKUP($A17,'համապետական I մաս'!$A$6:$J$302,2,FALSE)</f>
        <v>Ալեքսանյան</v>
      </c>
      <c r="D17" s="22" t="str">
        <f>VLOOKUP($A17,'համապետական I մաս'!$A$6:$J$302,3,FALSE)</f>
        <v>Սամվել</v>
      </c>
      <c r="E17" s="22" t="str">
        <f>VLOOKUP($A17,'համապետական I մաս'!$A$6:$J$302,4,FALSE)</f>
        <v>Ժորայի</v>
      </c>
      <c r="F17" s="22" t="str">
        <f>VLOOKUP($A17,'համապետական I մաս'!$A$6:$J$302,5,FALSE)</f>
        <v>24.02.1955</v>
      </c>
      <c r="G17" s="22" t="str">
        <f>VLOOKUP($A17,'համապետական I մաս'!$A$6:$J$302,6,FALSE)</f>
        <v>ար</v>
      </c>
      <c r="H17" s="22" t="str">
        <f>VLOOKUP($A17,'համապետական I մաս'!$A$6:$J$302,7,FALSE)</f>
        <v>ԲՀԿ</v>
      </c>
      <c r="I17" s="22" t="str">
        <f>VLOOKUP($A17,'համապետական I մաս'!$A$6:$J$302,8,FALSE)</f>
        <v>AM0248720</v>
      </c>
      <c r="J17" s="22" t="str">
        <f>VLOOKUP($A17,'համապետական I մաս'!$A$6:$J$302,9,FALSE)</f>
        <v>Երևան, Սարիթաղ 16 փ.,  24տ.</v>
      </c>
      <c r="K17" s="22" t="str">
        <f>VLOOKUP($A17,'համապետական I մաս'!$A$6:$J$302,10,FALSE)</f>
        <v>Չի աշխատում</v>
      </c>
    </row>
    <row r="18" spans="1:11" ht="13.5" x14ac:dyDescent="0.2">
      <c r="A18" s="24"/>
      <c r="B18" s="7"/>
      <c r="C18" s="22">
        <f>VLOOKUP($A18,'համապետական I մաս'!$A$6:$J$302,2,FALSE)</f>
        <v>0</v>
      </c>
      <c r="D18" s="22">
        <f>VLOOKUP($A18,'համապետական I մաս'!$A$6:$J$302,3,FALSE)</f>
        <v>0</v>
      </c>
      <c r="E18" s="22">
        <f>VLOOKUP($A18,'համապետական I մաս'!$A$6:$J$302,4,FALSE)</f>
        <v>0</v>
      </c>
      <c r="F18" s="22">
        <f>VLOOKUP($A18,'համապետական I մաս'!$A$6:$J$302,5,FALSE)</f>
        <v>0</v>
      </c>
      <c r="G18" s="22">
        <f>VLOOKUP($A18,'համապետական I մաս'!$A$6:$J$302,6,FALSE)</f>
        <v>0</v>
      </c>
      <c r="H18" s="22">
        <f>VLOOKUP($A18,'համապետական I մաս'!$A$6:$J$302,7,FALSE)</f>
        <v>0</v>
      </c>
      <c r="I18" s="22">
        <f>VLOOKUP($A18,'համապետական I մաս'!$A$6:$J$302,8,FALSE)</f>
        <v>0</v>
      </c>
      <c r="J18" s="22">
        <f>VLOOKUP($A18,'համապետական I մաս'!$A$6:$J$302,9,FALSE)</f>
        <v>0</v>
      </c>
      <c r="K18" s="22">
        <f>VLOOKUP($A18,'համապետական I մաս'!$A$6:$J$302,10,FALSE)</f>
        <v>0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25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9</v>
      </c>
      <c r="B6" s="7">
        <v>1</v>
      </c>
      <c r="C6" s="22" t="str">
        <f>VLOOKUP($A6,'համապետական I մաս'!$A$6:$J$302,2,FALSE)</f>
        <v>Աբրահամյան</v>
      </c>
      <c r="D6" s="22" t="str">
        <f>VLOOKUP($A6,'համապետական I մաս'!$A$6:$J$302,3,FALSE)</f>
        <v>Արգամ</v>
      </c>
      <c r="E6" s="22" t="str">
        <f>VLOOKUP($A6,'համապետական I մաս'!$A$6:$J$302,4,FALSE)</f>
        <v>Հովիկի</v>
      </c>
      <c r="F6" s="22" t="str">
        <f>VLOOKUP($A6,'համապետական I մաս'!$A$6:$J$302,5,FALSE)</f>
        <v>25.05.1986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անկուս.</v>
      </c>
      <c r="I6" s="22" t="str">
        <f>VLOOKUP($A6,'համապետական I մաս'!$A$6:$J$302,8,FALSE)</f>
        <v>AM0755557</v>
      </c>
      <c r="J6" s="22" t="str">
        <f>VLOOKUP($A6,'համապետական I մաս'!$A$6:$J$302,9,FALSE)</f>
        <v xml:space="preserve">Արտաշատ,Հ. Թովմասյան 11/22 </v>
      </c>
      <c r="K6" s="22" t="str">
        <f>VLOOKUP($A6,'համապետական I մաս'!$A$6:$J$302,10,FALSE)</f>
        <v>Արտաշատի քաղաքապետ</v>
      </c>
    </row>
    <row r="7" spans="1:11" ht="27" x14ac:dyDescent="0.2">
      <c r="A7" s="24">
        <v>31</v>
      </c>
      <c r="B7" s="7">
        <v>2</v>
      </c>
      <c r="C7" s="22" t="str">
        <f>VLOOKUP($A7,'համապետական I մաս'!$A$6:$J$302,2,FALSE)</f>
        <v>Ստեփանյան</v>
      </c>
      <c r="D7" s="22" t="str">
        <f>VLOOKUP($A7,'համապետական I մաս'!$A$6:$J$302,3,FALSE)</f>
        <v>Տիգրան</v>
      </c>
      <c r="E7" s="22" t="str">
        <f>VLOOKUP($A7,'համապետական I մաս'!$A$6:$J$302,4,FALSE)</f>
        <v>Վաչիկի</v>
      </c>
      <c r="F7" s="22" t="str">
        <f>VLOOKUP($A7,'համապետական I մաս'!$A$6:$J$302,5,FALSE)</f>
        <v>01.09.1961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AG0648163</v>
      </c>
      <c r="J7" s="22" t="str">
        <f>VLOOKUP($A7,'համապետական I մաս'!$A$6:$J$302,9,FALSE)</f>
        <v>Արարատ, գ. Ազատաշեն փ 5,  տ 10</v>
      </c>
      <c r="K7" s="22" t="str">
        <f>VLOOKUP($A7,'համապետական I մաս'!$A$6:$J$302,10,FALSE)</f>
        <v>ՀՀ ԱԺ պատգամավոր</v>
      </c>
    </row>
    <row r="8" spans="1:11" ht="27" x14ac:dyDescent="0.2">
      <c r="A8" s="24">
        <v>101</v>
      </c>
      <c r="B8" s="7">
        <v>3</v>
      </c>
      <c r="C8" s="22" t="str">
        <f>VLOOKUP($A8,'համապետական I մաս'!$A$6:$J$302,2,FALSE)</f>
        <v>Կակոյան</v>
      </c>
      <c r="D8" s="22" t="str">
        <f>VLOOKUP($A8,'համապետական I մաս'!$A$6:$J$302,3,FALSE)</f>
        <v>Կամո</v>
      </c>
      <c r="E8" s="22" t="str">
        <f>VLOOKUP($A8,'համապետական I մաս'!$A$6:$J$302,4,FALSE)</f>
        <v>Գրիշայի</v>
      </c>
      <c r="F8" s="22" t="str">
        <f>VLOOKUP($A8,'համապետական I մաս'!$A$6:$J$302,5,FALSE)</f>
        <v>20.06.1969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AN0702222</v>
      </c>
      <c r="J8" s="22" t="str">
        <f>VLOOKUP($A8,'համապետական I մաս'!$A$6:$J$302,9,FALSE)</f>
        <v>Արարատ, Նոր Խարբերդ, 5 փ.,  49 տ</v>
      </c>
      <c r="K8" s="22" t="str">
        <f>VLOOKUP($A8,'համապետական I մաս'!$A$6:$J$302,10,FALSE)</f>
        <v>Նոր Խարբերդի համայնքապետ</v>
      </c>
    </row>
    <row r="9" spans="1:11" ht="13.5" x14ac:dyDescent="0.2">
      <c r="A9" s="24">
        <v>57</v>
      </c>
      <c r="B9" s="7">
        <v>4</v>
      </c>
      <c r="C9" s="22" t="str">
        <f>VLOOKUP($A9,'համապետական I մաս'!$A$6:$J$302,2,FALSE)</f>
        <v>Հայրապետյան</v>
      </c>
      <c r="D9" s="22" t="str">
        <f>VLOOKUP($A9,'համապետական I մաս'!$A$6:$J$302,3,FALSE)</f>
        <v>Սայեն</v>
      </c>
      <c r="E9" s="22" t="str">
        <f>VLOOKUP($A9,'համապետական I մաս'!$A$6:$J$302,4,FALSE)</f>
        <v>Նորիկի</v>
      </c>
      <c r="F9" s="22" t="str">
        <f>VLOOKUP($A9,'համապետական I մաս'!$A$6:$J$302,5,FALSE)</f>
        <v>23.01.1965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ԲՀԿ</v>
      </c>
      <c r="I9" s="22" t="str">
        <f>VLOOKUP($A9,'համապետական I մաս'!$A$6:$J$302,8,FALSE)</f>
        <v>AH0289999</v>
      </c>
      <c r="J9" s="22" t="str">
        <f>VLOOKUP($A9,'համապետական I մաս'!$A$6:$J$302,9,FALSE)</f>
        <v>ք. Մասիս, ն/թ 23, բն 42</v>
      </c>
      <c r="K9" s="22" t="str">
        <f>VLOOKUP($A9,'համապետական I մաս'!$A$6:$J$302,10,FALSE)</f>
        <v>Անհատ Ձեռներեց</v>
      </c>
    </row>
    <row r="10" spans="1:11" ht="27" x14ac:dyDescent="0.2">
      <c r="A10" s="24">
        <v>90</v>
      </c>
      <c r="B10" s="7">
        <v>5</v>
      </c>
      <c r="C10" s="22" t="str">
        <f>VLOOKUP($A10,'համապետական I մաս'!$A$6:$J$302,2,FALSE)</f>
        <v>Թադևոսյան</v>
      </c>
      <c r="D10" s="22" t="str">
        <f>VLOOKUP($A10,'համապետական I մաս'!$A$6:$J$302,3,FALSE)</f>
        <v>Հովիկ</v>
      </c>
      <c r="E10" s="22" t="str">
        <f>VLOOKUP($A10,'համապետական I մաս'!$A$6:$J$302,4,FALSE)</f>
        <v>Վաղոյի</v>
      </c>
      <c r="F10" s="22" t="str">
        <f>VLOOKUP($A10,'համապետական I մաս'!$A$6:$J$302,5,FALSE)</f>
        <v>10.12.1965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AK0650065</v>
      </c>
      <c r="J10" s="22" t="str">
        <f>VLOOKUP($A10,'համապետական I մաս'!$A$6:$J$302,9,FALSE)</f>
        <v>Արարատ, Հովտաշատ, Տաթևի փ, 2 փկղ, տ.4</v>
      </c>
      <c r="K10" s="22" t="str">
        <f>VLOOKUP($A10,'համապետական I մաս'!$A$6:$J$302,10,FALSE)</f>
        <v>Հովտաշատի համայնքապետ</v>
      </c>
    </row>
    <row r="11" spans="1:11" ht="27" x14ac:dyDescent="0.2">
      <c r="A11" s="24">
        <v>122</v>
      </c>
      <c r="B11" s="7">
        <v>6</v>
      </c>
      <c r="C11" s="22" t="str">
        <f>VLOOKUP($A11,'համապետական I մաս'!$A$6:$J$302,2,FALSE)</f>
        <v>Դալլաքյան</v>
      </c>
      <c r="D11" s="22" t="str">
        <f>VLOOKUP($A11,'համապետական I մաս'!$A$6:$J$302,3,FALSE)</f>
        <v>Ավետիք</v>
      </c>
      <c r="E11" s="22" t="str">
        <f>VLOOKUP($A11,'համապետական I մաս'!$A$6:$J$302,4,FALSE)</f>
        <v>Վոլոդի</v>
      </c>
      <c r="F11" s="22" t="str">
        <f>VLOOKUP($A11,'համապետական I մաս'!$A$6:$J$302,5,FALSE)</f>
        <v>03.01.1959</v>
      </c>
      <c r="G11" s="22" t="str">
        <f>VLOOKUP($A11,'համապետական I մաս'!$A$6:$J$302,6,FALSE)</f>
        <v>ար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AK0387872</v>
      </c>
      <c r="J11" s="22" t="str">
        <f>VLOOKUP($A11,'համապետական I մաս'!$A$6:$J$302,9,FALSE)</f>
        <v>Արարատ, Մասիս, 3-րդ թղմ 16 շ, 15 բն</v>
      </c>
      <c r="K11" s="22" t="str">
        <f>VLOOKUP($A11,'համապետական I մաս'!$A$6:$J$302,10,FALSE)</f>
        <v>Չի աշխատում</v>
      </c>
    </row>
    <row r="12" spans="1:11" ht="13.5" x14ac:dyDescent="0.2">
      <c r="A12" s="24">
        <v>146</v>
      </c>
      <c r="B12" s="7">
        <v>7</v>
      </c>
      <c r="C12" s="22" t="str">
        <f>VLOOKUP($A12,'համապետական I մաս'!$A$6:$J$302,2,FALSE)</f>
        <v>Գրիգորյան</v>
      </c>
      <c r="D12" s="22" t="str">
        <f>VLOOKUP($A12,'համապետական I մաս'!$A$6:$J$302,3,FALSE)</f>
        <v>Սյուզաննա</v>
      </c>
      <c r="E12" s="22" t="str">
        <f>VLOOKUP($A12,'համապետական I մաս'!$A$6:$J$302,4,FALSE)</f>
        <v>Նորիկի</v>
      </c>
      <c r="F12" s="22" t="str">
        <f>VLOOKUP($A12,'համապետական I մաս'!$A$6:$J$302,5,FALSE)</f>
        <v>01.07.1985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ԲՀԿ</v>
      </c>
      <c r="I12" s="22" t="str">
        <f>VLOOKUP($A12,'համապետական I մաս'!$A$6:$J$302,8,FALSE)</f>
        <v>BA2769966</v>
      </c>
      <c r="J12" s="22" t="str">
        <f>VLOOKUP($A12,'համապետական I մաս'!$A$6:$J$302,9,FALSE)</f>
        <v>Երևան, Վրացյան 89</v>
      </c>
      <c r="K12" s="22" t="str">
        <f>VLOOKUP($A12,'համապետական I մաս'!$A$6:$J$302,10,FALSE)</f>
        <v>Չի աշխատում</v>
      </c>
    </row>
    <row r="13" spans="1:11" ht="13.5" x14ac:dyDescent="0.2">
      <c r="A13" s="24">
        <v>148</v>
      </c>
      <c r="B13" s="7">
        <v>8</v>
      </c>
      <c r="C13" s="22" t="str">
        <f>VLOOKUP($A13,'համապետական I մաս'!$A$6:$J$302,2,FALSE)</f>
        <v xml:space="preserve">Գասպարյան </v>
      </c>
      <c r="D13" s="22" t="str">
        <f>VLOOKUP($A13,'համապետական I մաս'!$A$6:$J$302,3,FALSE)</f>
        <v>Հասմիկ</v>
      </c>
      <c r="E13" s="22" t="str">
        <f>VLOOKUP($A13,'համապետական I մաս'!$A$6:$J$302,4,FALSE)</f>
        <v>Գուրգենի</v>
      </c>
      <c r="F13" s="22" t="str">
        <f>VLOOKUP($A13,'համապետական I մաս'!$A$6:$J$302,5,FALSE)</f>
        <v>01.01.1959</v>
      </c>
      <c r="G13" s="22" t="str">
        <f>VLOOKUP($A13,'համապետական I մաս'!$A$6:$J$302,6,FALSE)</f>
        <v>իգ</v>
      </c>
      <c r="H13" s="22" t="str">
        <f>VLOOKUP($A13,'համապետական I մաս'!$A$6:$J$302,7,FALSE)</f>
        <v>ԲՀԿ</v>
      </c>
      <c r="I13" s="22" t="str">
        <f>VLOOKUP($A13,'համապետական I մաս'!$A$6:$J$302,8,FALSE)</f>
        <v>AM0532736</v>
      </c>
      <c r="J13" s="22" t="str">
        <f>VLOOKUP($A13,'համապետական I մաս'!$A$6:$J$302,9,FALSE)</f>
        <v>Արարատ, Շահումյան</v>
      </c>
      <c r="K13" s="22" t="str">
        <f>VLOOKUP($A13,'համապետական I մաս'!$A$6:$J$302,10,FALSE)</f>
        <v>Չի աշխատում</v>
      </c>
    </row>
    <row r="14" spans="1:11" ht="27" x14ac:dyDescent="0.2">
      <c r="A14" s="24">
        <v>91</v>
      </c>
      <c r="B14" s="7">
        <v>9</v>
      </c>
      <c r="C14" s="22" t="str">
        <f>VLOOKUP($A14,'համապետական I մաս'!$A$6:$J$302,2,FALSE)</f>
        <v>Գրիգորյան</v>
      </c>
      <c r="D14" s="22" t="str">
        <f>VLOOKUP($A14,'համապետական I մաս'!$A$6:$J$302,3,FALSE)</f>
        <v xml:space="preserve">Ալեքսան </v>
      </c>
      <c r="E14" s="22" t="str">
        <f>VLOOKUP($A14,'համապետական I մաս'!$A$6:$J$302,4,FALSE)</f>
        <v>Արշավիրի</v>
      </c>
      <c r="F14" s="22" t="str">
        <f>VLOOKUP($A14,'համապետական I մաս'!$A$6:$J$302,5,FALSE)</f>
        <v>06.02.1966</v>
      </c>
      <c r="G14" s="22" t="str">
        <f>VLOOKUP($A14,'համապետական I մաս'!$A$6:$J$302,6,FALSE)</f>
        <v>ար</v>
      </c>
      <c r="H14" s="22" t="str">
        <f>VLOOKUP($A14,'համապետական I մաս'!$A$6:$J$302,7,FALSE)</f>
        <v>ԲՀԿ</v>
      </c>
      <c r="I14" s="22" t="str">
        <f>VLOOKUP($A14,'համապետական I մաս'!$A$6:$J$302,8,FALSE)</f>
        <v>AM0528332</v>
      </c>
      <c r="J14" s="22" t="str">
        <f>VLOOKUP($A14,'համապետական I մաս'!$A$6:$J$302,9,FALSE)</f>
        <v>ք. Արարատ, Աղբյուր-Սերոբ 15/7</v>
      </c>
      <c r="K14" s="22" t="str">
        <f>VLOOKUP($A14,'համապետական I մաս'!$A$6:$J$302,10,FALSE)</f>
        <v>"Արարատցեմենտ" ՓԲԸ, արտադրամասի պետ</v>
      </c>
    </row>
    <row r="15" spans="1:11" ht="27" x14ac:dyDescent="0.2">
      <c r="A15" s="24">
        <v>186</v>
      </c>
      <c r="B15" s="7">
        <v>10</v>
      </c>
      <c r="C15" s="22" t="str">
        <f>VLOOKUP($A15,'համապետական I մաս'!$A$6:$J$302,2,FALSE)</f>
        <v>Մարգարյան</v>
      </c>
      <c r="D15" s="22" t="str">
        <f>VLOOKUP($A15,'համապետական I մաս'!$A$6:$J$302,3,FALSE)</f>
        <v>Նարինե</v>
      </c>
      <c r="E15" s="22" t="str">
        <f>VLOOKUP($A15,'համապետական I մաս'!$A$6:$J$302,4,FALSE)</f>
        <v>Համլետի</v>
      </c>
      <c r="F15" s="22">
        <f>VLOOKUP($A15,'համապետական I մաս'!$A$6:$J$302,5,FALSE)</f>
        <v>33283</v>
      </c>
      <c r="G15" s="22" t="str">
        <f>VLOOKUP($A15,'համապետական I մաս'!$A$6:$J$302,6,FALSE)</f>
        <v>իգ</v>
      </c>
      <c r="H15" s="22" t="str">
        <f>VLOOKUP($A15,'համապետական I մաս'!$A$6:$J$302,7,FALSE)</f>
        <v>ԲՀԿ</v>
      </c>
      <c r="I15" s="22" t="str">
        <f>VLOOKUP($A15,'համապետական I մաս'!$A$6:$J$302,8,FALSE)</f>
        <v>AP0486632</v>
      </c>
      <c r="J15" s="22" t="str">
        <f>VLOOKUP($A15,'համապետական I մաս'!$A$6:$J$302,9,FALSE)</f>
        <v>Արարատ, Մասիս կայարան 14/2</v>
      </c>
      <c r="K15" s="22" t="str">
        <f>VLOOKUP($A15,'համապետական I մաս'!$A$6:$J$302,10,FALSE)</f>
        <v>Չի աշխատում</v>
      </c>
    </row>
    <row r="16" spans="1:11" ht="27" x14ac:dyDescent="0.2">
      <c r="A16" s="24">
        <v>157</v>
      </c>
      <c r="B16" s="7">
        <v>11</v>
      </c>
      <c r="C16" s="22" t="str">
        <f>VLOOKUP($A16,'համապետական I մաս'!$A$6:$J$302,2,FALSE)</f>
        <v>Խուդոյան</v>
      </c>
      <c r="D16" s="22" t="str">
        <f>VLOOKUP($A16,'համապետական I մաս'!$A$6:$J$302,3,FALSE)</f>
        <v>Հերմինե</v>
      </c>
      <c r="E16" s="22" t="str">
        <f>VLOOKUP($A16,'համապետական I մաս'!$A$6:$J$302,4,FALSE)</f>
        <v>Իսրայելի</v>
      </c>
      <c r="F16" s="22" t="str">
        <f>VLOOKUP($A16,'համապետական I մաս'!$A$6:$J$302,5,FALSE)</f>
        <v>08.12.1976</v>
      </c>
      <c r="G16" s="22" t="str">
        <f>VLOOKUP($A16,'համապետական I մաս'!$A$6:$J$302,6,FALSE)</f>
        <v>իգ</v>
      </c>
      <c r="H16" s="22" t="str">
        <f>VLOOKUP($A16,'համապետական I մաս'!$A$6:$J$302,7,FALSE)</f>
        <v>ԲՀԿ</v>
      </c>
      <c r="I16" s="22" t="str">
        <f>VLOOKUP($A16,'համապետական I մաս'!$A$6:$J$302,8,FALSE)</f>
        <v>AK0372015</v>
      </c>
      <c r="J16" s="22" t="str">
        <f>VLOOKUP($A16,'համապետական I մաս'!$A$6:$J$302,9,FALSE)</f>
        <v>քԱրտաշատ, Ներսիսյան 11/13</v>
      </c>
      <c r="K16" s="22" t="str">
        <f>VLOOKUP($A16,'համապետական I մաս'!$A$6:$J$302,10,FALSE)</f>
        <v>Անհատ Ձեռներեց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26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13.5" x14ac:dyDescent="0.2">
      <c r="A6" s="24">
        <v>33</v>
      </c>
      <c r="B6" s="7">
        <v>1</v>
      </c>
      <c r="C6" s="22" t="str">
        <f>VLOOKUP($A6,'համապետական I մաս'!$A$6:$J$302,2,FALSE)</f>
        <v xml:space="preserve">Աղաբաբյան </v>
      </c>
      <c r="D6" s="22" t="str">
        <f>VLOOKUP($A6,'համապետական I մաս'!$A$6:$J$302,3,FALSE)</f>
        <v>Արայիկ</v>
      </c>
      <c r="E6" s="22" t="str">
        <f>VLOOKUP($A6,'համապետական I մաս'!$A$6:$J$302,4,FALSE)</f>
        <v>Ռազմիկի</v>
      </c>
      <c r="F6" s="22" t="str">
        <f>VLOOKUP($A6,'համապետական I մաս'!$A$6:$J$302,5,FALSE)</f>
        <v>19.03.1962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AM0640564</v>
      </c>
      <c r="J6" s="22" t="str">
        <f>VLOOKUP($A6,'համապետական I մաս'!$A$6:$J$302,9,FALSE)</f>
        <v xml:space="preserve"> ք. Արմավիր, Տերյան 79</v>
      </c>
      <c r="K6" s="22" t="str">
        <f>VLOOKUP($A6,'համապետական I մաս'!$A$6:$J$302,10,FALSE)</f>
        <v>ՀՀ ԱԺ Պատգամավոր</v>
      </c>
    </row>
    <row r="7" spans="1:11" ht="27" x14ac:dyDescent="0.2">
      <c r="A7" s="24">
        <v>25</v>
      </c>
      <c r="B7" s="7">
        <v>2</v>
      </c>
      <c r="C7" s="22" t="str">
        <f>VLOOKUP($A7,'համապետական I մաս'!$A$6:$J$302,2,FALSE)</f>
        <v>Դավթյան</v>
      </c>
      <c r="D7" s="22" t="str">
        <f>VLOOKUP($A7,'համապետական I մաս'!$A$6:$J$302,3,FALSE)</f>
        <v>Հրանտ</v>
      </c>
      <c r="E7" s="22" t="str">
        <f>VLOOKUP($A7,'համապետական I մաս'!$A$6:$J$302,4,FALSE)</f>
        <v>Դավթի</v>
      </c>
      <c r="F7" s="22" t="str">
        <f>VLOOKUP($A7,'համապետական I մաս'!$A$6:$J$302,5,FALSE)</f>
        <v>26.08.1970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AM0222999</v>
      </c>
      <c r="J7" s="22" t="str">
        <f>VLOOKUP($A7,'համապետական I մաս'!$A$6:$J$302,9,FALSE)</f>
        <v>ք. Էջմիածին, Մաշտոց շ 107, բն 13</v>
      </c>
      <c r="K7" s="22" t="str">
        <f>VLOOKUP($A7,'համապետական I մաս'!$A$6:$J$302,10,FALSE)</f>
        <v>ՀՀ ԱԺ Պատգամավոր</v>
      </c>
    </row>
    <row r="8" spans="1:11" ht="27" x14ac:dyDescent="0.2">
      <c r="A8" s="24">
        <v>42</v>
      </c>
      <c r="B8" s="7">
        <v>3</v>
      </c>
      <c r="C8" s="22" t="str">
        <f>VLOOKUP($A8,'համապետական I մաս'!$A$6:$J$302,2,FALSE)</f>
        <v>Հակոբյան</v>
      </c>
      <c r="D8" s="22" t="str">
        <f>VLOOKUP($A8,'համապետական I մաս'!$A$6:$J$302,3,FALSE)</f>
        <v>Հակոբ</v>
      </c>
      <c r="E8" s="22" t="str">
        <f>VLOOKUP($A8,'համապետական I մաս'!$A$6:$J$302,4,FALSE)</f>
        <v>Ռաֆիկի</v>
      </c>
      <c r="F8" s="22" t="str">
        <f>VLOOKUP($A8,'համապետական I մաս'!$A$6:$J$302,5,FALSE)</f>
        <v>10.02.1963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ԲՀԿ</v>
      </c>
      <c r="I8" s="22" t="str">
        <f>VLOOKUP($A8,'համապետական I մաս'!$A$6:$J$302,8,FALSE)</f>
        <v>AK0424141</v>
      </c>
      <c r="J8" s="22" t="str">
        <f>VLOOKUP($A8,'համապետական I մաս'!$A$6:$J$302,9,FALSE)</f>
        <v>ք. Էջմիածին, Պռոշյան 17</v>
      </c>
      <c r="K8" s="22" t="str">
        <f>VLOOKUP($A8,'համապետական I մաս'!$A$6:$J$302,10,FALSE)</f>
        <v>&lt;&lt;Մաքս Ֆրութ&gt;&gt;ՍՊԸ նախագահ</v>
      </c>
    </row>
    <row r="9" spans="1:11" ht="27" x14ac:dyDescent="0.2">
      <c r="A9" s="24">
        <v>123</v>
      </c>
      <c r="B9" s="7">
        <v>4</v>
      </c>
      <c r="C9" s="22" t="str">
        <f>VLOOKUP($A9,'համապետական I մաս'!$A$6:$J$302,2,FALSE)</f>
        <v>Ավդալյան</v>
      </c>
      <c r="D9" s="22" t="str">
        <f>VLOOKUP($A9,'համապետական I մաս'!$A$6:$J$302,3,FALSE)</f>
        <v>Սաիդ</v>
      </c>
      <c r="E9" s="22" t="str">
        <f>VLOOKUP($A9,'համապետական I մաս'!$A$6:$J$302,4,FALSE)</f>
        <v>Զայիլի</v>
      </c>
      <c r="F9" s="22" t="str">
        <f>VLOOKUP($A9,'համապետական I մաս'!$A$6:$J$302,5,FALSE)</f>
        <v>23.09.1991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անկուս.</v>
      </c>
      <c r="I9" s="22" t="str">
        <f>VLOOKUP($A9,'համապետական I մաս'!$A$6:$J$302,8,FALSE)</f>
        <v>AH0699781</v>
      </c>
      <c r="J9" s="22" t="str">
        <f>VLOOKUP($A9,'համապետական I մաս'!$A$6:$J$302,9,FALSE)</f>
        <v>Կոտայք, Զովունի փ 1, տ 15</v>
      </c>
      <c r="K9" s="22" t="str">
        <f>VLOOKUP($A9,'համապետական I մաս'!$A$6:$J$302,10,FALSE)</f>
        <v>&lt;&lt;Երիտասարդ եզդիներ&gt;&gt; հ/կ նախագահ</v>
      </c>
    </row>
    <row r="10" spans="1:11" ht="27" x14ac:dyDescent="0.2">
      <c r="A10" s="24">
        <v>156</v>
      </c>
      <c r="B10" s="7">
        <v>5</v>
      </c>
      <c r="C10" s="22" t="str">
        <f>VLOOKUP($A10,'համապետական I մաս'!$A$6:$J$302,2,FALSE)</f>
        <v>Սիմոնյան</v>
      </c>
      <c r="D10" s="22" t="str">
        <f>VLOOKUP($A10,'համապետական I մաս'!$A$6:$J$302,3,FALSE)</f>
        <v>Սամվել</v>
      </c>
      <c r="E10" s="22" t="str">
        <f>VLOOKUP($A10,'համապետական I մաս'!$A$6:$J$302,4,FALSE)</f>
        <v>Կառլենի</v>
      </c>
      <c r="F10" s="22" t="str">
        <f>VLOOKUP($A10,'համապետական I մաս'!$A$6:$J$302,5,FALSE)</f>
        <v>19.04.1966</v>
      </c>
      <c r="G10" s="22" t="str">
        <f>VLOOKUP($A10,'համապետական I մաս'!$A$6:$J$302,6,FALSE)</f>
        <v>ար</v>
      </c>
      <c r="H10" s="22" t="str">
        <f>VLOOKUP($A10,'համապետական I մաս'!$A$6:$J$302,7,FALSE)</f>
        <v>ԲՀԿ</v>
      </c>
      <c r="I10" s="22" t="str">
        <f>VLOOKUP($A10,'համապետական I մաս'!$A$6:$J$302,8,FALSE)</f>
        <v>AM0421783</v>
      </c>
      <c r="J10" s="22" t="str">
        <f>VLOOKUP($A10,'համապետական I մաս'!$A$6:$J$302,9,FALSE)</f>
        <v>Արմավիր, Մյասնիկյան, Բաղրամյան 5</v>
      </c>
      <c r="K10" s="22" t="str">
        <f>VLOOKUP($A10,'համապետական I մաս'!$A$6:$J$302,10,FALSE)</f>
        <v>Չի աշխատում</v>
      </c>
    </row>
    <row r="11" spans="1:11" ht="27" x14ac:dyDescent="0.2">
      <c r="A11" s="24">
        <v>104</v>
      </c>
      <c r="B11" s="7">
        <v>6</v>
      </c>
      <c r="C11" s="22" t="str">
        <f>VLOOKUP($A11,'համապետական I մաս'!$A$6:$J$302,2,FALSE)</f>
        <v>Խաչունց</v>
      </c>
      <c r="D11" s="22" t="str">
        <f>VLOOKUP($A11,'համապետական I մաս'!$A$6:$J$302,3,FALSE)</f>
        <v>Ալվարդ</v>
      </c>
      <c r="E11" s="22" t="str">
        <f>VLOOKUP($A11,'համապետական I մաս'!$A$6:$J$302,4,FALSE)</f>
        <v>Արտավազդի</v>
      </c>
      <c r="F11" s="22" t="str">
        <f>VLOOKUP($A11,'համապետական I մաս'!$A$6:$J$302,5,FALSE)</f>
        <v>17.03.1968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АМ0355841</v>
      </c>
      <c r="J11" s="22" t="str">
        <f>VLOOKUP($A11,'համապետական I մաս'!$A$6:$J$302,9,FALSE)</f>
        <v>Արմավիր, Երվանդաշատ, Խաչին տակ, տուն 5/4</v>
      </c>
      <c r="K11" s="22" t="str">
        <f>VLOOKUP($A11,'համապետական I մաս'!$A$6:$J$302,10,FALSE)</f>
        <v>Երվանդաշատի միջն. Դպրոցի մանկավարժ</v>
      </c>
    </row>
    <row r="12" spans="1:11" ht="40.5" x14ac:dyDescent="0.2">
      <c r="A12" s="24">
        <v>149</v>
      </c>
      <c r="B12" s="7">
        <v>7</v>
      </c>
      <c r="C12" s="22" t="str">
        <f>VLOOKUP($A12,'համապետական I մաս'!$A$6:$J$302,2,FALSE)</f>
        <v>Հովհաննիսյան</v>
      </c>
      <c r="D12" s="22" t="str">
        <f>VLOOKUP($A12,'համապետական I մաս'!$A$6:$J$302,3,FALSE)</f>
        <v>Նարինե</v>
      </c>
      <c r="E12" s="22" t="str">
        <f>VLOOKUP($A12,'համապետական I մաս'!$A$6:$J$302,4,FALSE)</f>
        <v>Միխայելի</v>
      </c>
      <c r="F12" s="22" t="str">
        <f>VLOOKUP($A12,'համապետական I մաս'!$A$6:$J$302,5,FALSE)</f>
        <v>03.07.1971</v>
      </c>
      <c r="G12" s="22" t="str">
        <f>VLOOKUP($A12,'համապետական I մաս'!$A$6:$J$302,6,FALSE)</f>
        <v>իգ</v>
      </c>
      <c r="H12" s="22" t="str">
        <f>VLOOKUP($A12,'համապետական I մաս'!$A$6:$J$302,7,FALSE)</f>
        <v>ԲՀԿ</v>
      </c>
      <c r="I12" s="22" t="str">
        <f>VLOOKUP($A12,'համապետական I մաս'!$A$6:$J$302,8,FALSE)</f>
        <v>003897162</v>
      </c>
      <c r="J12" s="22" t="str">
        <f>VLOOKUP($A12,'համապետական I մաս'!$A$6:$J$302,9,FALSE)</f>
        <v>Արմավիր, Այգեվան, 5 -րդ փ., տ 10</v>
      </c>
      <c r="K12" s="22" t="str">
        <f>VLOOKUP($A12,'համապետական I մաս'!$A$6:$J$302,10,FALSE)</f>
        <v>&lt;&lt;Արմավիրի կանանց խորհ,տարած. ասոցիացիա&gt;&gt; նախագահ</v>
      </c>
    </row>
    <row r="13" spans="1:11" ht="27" x14ac:dyDescent="0.2">
      <c r="A13" s="24">
        <v>121</v>
      </c>
      <c r="B13" s="7">
        <v>8</v>
      </c>
      <c r="C13" s="22" t="str">
        <f>VLOOKUP($A13,'համապետական I մաս'!$A$6:$J$302,2,FALSE)</f>
        <v>Բաբաջանյան</v>
      </c>
      <c r="D13" s="22" t="str">
        <f>VLOOKUP($A13,'համապետական I մաս'!$A$6:$J$302,3,FALSE)</f>
        <v>Ավետիս</v>
      </c>
      <c r="E13" s="22" t="str">
        <f>VLOOKUP($A13,'համապետական I մաս'!$A$6:$J$302,4,FALSE)</f>
        <v>Սուրենի</v>
      </c>
      <c r="F13" s="22" t="str">
        <f>VLOOKUP($A13,'համապետական I մաս'!$A$6:$J$302,5,FALSE)</f>
        <v>04.10.1973</v>
      </c>
      <c r="G13" s="22" t="str">
        <f>VLOOKUP($A13,'համապետական I մաս'!$A$6:$J$302,6,FALSE)</f>
        <v>ար</v>
      </c>
      <c r="H13" s="22" t="str">
        <f>VLOOKUP($A13,'համապետական I մաս'!$A$6:$J$302,7,FALSE)</f>
        <v>անկուս.</v>
      </c>
      <c r="I13" s="22" t="str">
        <f>VLOOKUP($A13,'համապետական I մաս'!$A$6:$J$302,8,FALSE)</f>
        <v>AH0631026</v>
      </c>
      <c r="J13" s="22" t="str">
        <f>VLOOKUP($A13,'համապետական I մաս'!$A$6:$J$302,9,FALSE)</f>
        <v>Արմավիր, Վարդանաշեն փ 9, տ 5</v>
      </c>
      <c r="K13" s="22" t="str">
        <f>VLOOKUP($A13,'համապետական I մաս'!$A$6:$J$302,10,FALSE)</f>
        <v>&lt;&lt;Էդարմանտ&gt;&gt; ՍՊԸ կայքի պատասխանատու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1" ht="21.75" customHeight="1" x14ac:dyDescent="0.2">
      <c r="B2" s="48" t="s">
        <v>27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56" t="str">
        <f>'համապետական I մաս'!A3:A3</f>
        <v>"Ծառուկյան" կուսակցությունների դաշինք</v>
      </c>
      <c r="C3" s="56"/>
      <c r="D3" s="56"/>
      <c r="E3" s="56"/>
      <c r="F3" s="56"/>
      <c r="G3" s="56"/>
      <c r="H3" s="56"/>
      <c r="I3" s="56"/>
      <c r="J3" s="56"/>
    </row>
    <row r="4" spans="1:11" ht="21.75" customHeight="1" x14ac:dyDescent="0.2">
      <c r="B4" s="50" t="s">
        <v>1148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4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4">
        <v>34</v>
      </c>
      <c r="B6" s="7">
        <v>1</v>
      </c>
      <c r="C6" s="22" t="str">
        <f>VLOOKUP($A6,'համապետական I մաս'!$A$6:$J$302,2,FALSE)</f>
        <v>Խաչատրյան</v>
      </c>
      <c r="D6" s="22" t="str">
        <f>VLOOKUP($A6,'համապետական I մաս'!$A$6:$J$302,3,FALSE)</f>
        <v xml:space="preserve">Լյովա </v>
      </c>
      <c r="E6" s="22" t="str">
        <f>VLOOKUP($A6,'համապետական I մաս'!$A$6:$J$302,4,FALSE)</f>
        <v>Յուզիկի</v>
      </c>
      <c r="F6" s="22" t="str">
        <f>VLOOKUP($A6,'համապետական I մաս'!$A$6:$J$302,5,FALSE)</f>
        <v>02.05.1955</v>
      </c>
      <c r="G6" s="22" t="str">
        <f>VLOOKUP($A6,'համապետական I մաս'!$A$6:$J$302,6,FALSE)</f>
        <v>ար</v>
      </c>
      <c r="H6" s="22" t="str">
        <f>VLOOKUP($A6,'համապետական I մաս'!$A$6:$J$302,7,FALSE)</f>
        <v>ԲՀԿ</v>
      </c>
      <c r="I6" s="22" t="str">
        <f>VLOOKUP($A6,'համապետական I մաս'!$A$6:$J$302,8,FALSE)</f>
        <v>AM0412895</v>
      </c>
      <c r="J6" s="22" t="str">
        <f>VLOOKUP($A6,'համապետական I մաս'!$A$6:$J$302,9,FALSE)</f>
        <v>Երևան, Բագրատունյաց 13, բն 13</v>
      </c>
      <c r="K6" s="22" t="str">
        <f>VLOOKUP($A6,'համապետական I մաս'!$A$6:$J$302,10,FALSE)</f>
        <v>ՀՀ ԱԺ պատգամավոր</v>
      </c>
    </row>
    <row r="7" spans="1:11" ht="27" x14ac:dyDescent="0.2">
      <c r="A7" s="24">
        <v>39</v>
      </c>
      <c r="B7" s="7">
        <v>2</v>
      </c>
      <c r="C7" s="22" t="str">
        <f>VLOOKUP($A7,'համապետական I մաս'!$A$6:$J$302,2,FALSE)</f>
        <v>Նիկողոսյան</v>
      </c>
      <c r="D7" s="22" t="str">
        <f>VLOOKUP($A7,'համապետական I մաս'!$A$6:$J$302,3,FALSE)</f>
        <v>Արծվիկ</v>
      </c>
      <c r="E7" s="22" t="str">
        <f>VLOOKUP($A7,'համապետական I մաս'!$A$6:$J$302,4,FALSE)</f>
        <v>Կարպիսի</v>
      </c>
      <c r="F7" s="22" t="str">
        <f>VLOOKUP($A7,'համապետական I մաս'!$A$6:$J$302,5,FALSE)</f>
        <v>21.11.1960</v>
      </c>
      <c r="G7" s="22" t="str">
        <f>VLOOKUP($A7,'համապետական I մաս'!$A$6:$J$302,6,FALSE)</f>
        <v>ար</v>
      </c>
      <c r="H7" s="22" t="str">
        <f>VLOOKUP($A7,'համապետական I մաս'!$A$6:$J$302,7,FALSE)</f>
        <v>ԲՀԿ</v>
      </c>
      <c r="I7" s="22" t="str">
        <f>VLOOKUP($A7,'համապետական I մաս'!$A$6:$J$302,8,FALSE)</f>
        <v>007693468</v>
      </c>
      <c r="J7" s="22" t="str">
        <f>VLOOKUP($A7,'համապետական I մաս'!$A$6:$J$302,9,FALSE)</f>
        <v>գ. Արագածավան, Բաղրամյան 54</v>
      </c>
      <c r="K7" s="22" t="str">
        <f>VLOOKUP($A7,'համապետական I մաս'!$A$6:$J$302,10,FALSE)</f>
        <v>Չի աշխատում</v>
      </c>
    </row>
    <row r="8" spans="1:11" ht="27" x14ac:dyDescent="0.2">
      <c r="A8" s="24">
        <v>139</v>
      </c>
      <c r="B8" s="7">
        <v>3</v>
      </c>
      <c r="C8" s="22" t="str">
        <f>VLOOKUP($A8,'համապետական I մաս'!$A$6:$J$302,2,FALSE)</f>
        <v>Մովսիսյան</v>
      </c>
      <c r="D8" s="22" t="str">
        <f>VLOOKUP($A8,'համապետական I մաս'!$A$6:$J$302,3,FALSE)</f>
        <v>Մարտին</v>
      </c>
      <c r="E8" s="22" t="str">
        <f>VLOOKUP($A8,'համապետական I մաս'!$A$6:$J$302,4,FALSE)</f>
        <v>Լևիկի</v>
      </c>
      <c r="F8" s="22" t="str">
        <f>VLOOKUP($A8,'համապետական I մաս'!$A$6:$J$302,5,FALSE)</f>
        <v>13.10.1983</v>
      </c>
      <c r="G8" s="22" t="str">
        <f>VLOOKUP($A8,'համապետական I մաս'!$A$6:$J$302,6,FALSE)</f>
        <v>ար</v>
      </c>
      <c r="H8" s="22" t="str">
        <f>VLOOKUP($A8,'համապետական I մաս'!$A$6:$J$302,7,FALSE)</f>
        <v>անկուս.</v>
      </c>
      <c r="I8" s="22" t="str">
        <f>VLOOKUP($A8,'համապետական I մաս'!$A$6:$J$302,8,FALSE)</f>
        <v>004399093</v>
      </c>
      <c r="J8" s="22" t="str">
        <f>VLOOKUP($A8,'համապետական I մաս'!$A$6:$J$302,9,FALSE)</f>
        <v>ք. Աշտարակ, Ղ. Փարպեցի տ 6</v>
      </c>
      <c r="K8" s="22" t="str">
        <f>VLOOKUP($A8,'համապետական I մաս'!$A$6:$J$302,10,FALSE)</f>
        <v>&lt;&lt; Հայրենապաշտ&gt;&gt; ԵՀԿ նախագահ</v>
      </c>
    </row>
    <row r="9" spans="1:11" ht="40.5" x14ac:dyDescent="0.2">
      <c r="A9" s="24">
        <v>141</v>
      </c>
      <c r="B9" s="7">
        <v>4</v>
      </c>
      <c r="C9" s="22" t="str">
        <f>VLOOKUP($A9,'համապետական I մաս'!$A$6:$J$302,2,FALSE)</f>
        <v>Պետրոսյան</v>
      </c>
      <c r="D9" s="22" t="str">
        <f>VLOOKUP($A9,'համապետական I մաս'!$A$6:$J$302,3,FALSE)</f>
        <v>Գրիգոր</v>
      </c>
      <c r="E9" s="22" t="str">
        <f>VLOOKUP($A9,'համապետական I մաս'!$A$6:$J$302,4,FALSE)</f>
        <v>Սարգսի</v>
      </c>
      <c r="F9" s="22" t="str">
        <f>VLOOKUP($A9,'համապետական I մաս'!$A$6:$J$302,5,FALSE)</f>
        <v>09.06.1966</v>
      </c>
      <c r="G9" s="22" t="str">
        <f>VLOOKUP($A9,'համապետական I մաս'!$A$6:$J$302,6,FALSE)</f>
        <v>ար</v>
      </c>
      <c r="H9" s="22" t="str">
        <f>VLOOKUP($A9,'համապետական I մաս'!$A$6:$J$302,7,FALSE)</f>
        <v>անկուս.</v>
      </c>
      <c r="I9" s="22" t="str">
        <f>VLOOKUP($A9,'համապետական I մաս'!$A$6:$J$302,8,FALSE)</f>
        <v>AK0410706</v>
      </c>
      <c r="J9" s="22" t="str">
        <f>VLOOKUP($A9,'համապետական I մաս'!$A$6:$J$302,9,FALSE)</f>
        <v>Արագածոտն, Վ. Սասնաշեն,1 փ, 12 փկղ, 18 տ</v>
      </c>
      <c r="K9" s="22" t="str">
        <f>VLOOKUP($A9,'համապետական I մաս'!$A$6:$J$302,10,FALSE)</f>
        <v>Թալինի Բժշկական կենտրոնի մանկական բաժանմունքի վարիչ</v>
      </c>
    </row>
    <row r="10" spans="1:11" ht="27" x14ac:dyDescent="0.2">
      <c r="A10" s="24">
        <v>72</v>
      </c>
      <c r="B10" s="7">
        <v>5</v>
      </c>
      <c r="C10" s="22" t="str">
        <f>VLOOKUP($A10,'համապետական I մաս'!$A$6:$J$302,2,FALSE)</f>
        <v xml:space="preserve">Առաքելյան </v>
      </c>
      <c r="D10" s="22" t="str">
        <f>VLOOKUP($A10,'համապետական I մաս'!$A$6:$J$302,3,FALSE)</f>
        <v>Նարինե</v>
      </c>
      <c r="E10" s="22" t="str">
        <f>VLOOKUP($A10,'համապետական I մաս'!$A$6:$J$302,4,FALSE)</f>
        <v>Վալոդյայի</v>
      </c>
      <c r="F10" s="22" t="str">
        <f>VLOOKUP($A10,'համապետական I մաս'!$A$6:$J$302,5,FALSE)</f>
        <v>19.01.1968.</v>
      </c>
      <c r="G10" s="22" t="str">
        <f>VLOOKUP($A10,'համապետական I մաս'!$A$6:$J$302,6,FALSE)</f>
        <v>իգ</v>
      </c>
      <c r="H10" s="22" t="str">
        <f>VLOOKUP($A10,'համապետական I մաս'!$A$6:$J$302,7,FALSE)</f>
        <v>անկուս.</v>
      </c>
      <c r="I10" s="22" t="str">
        <f>VLOOKUP($A10,'համապետական I մաս'!$A$6:$J$302,8,FALSE)</f>
        <v>AM0803276</v>
      </c>
      <c r="J10" s="22" t="str">
        <f>VLOOKUP($A10,'համապետական I մաս'!$A$6:$J$302,9,FALSE)</f>
        <v>ք. Թալին, Թումանյան, 2-րդ նրբ, տ 2</v>
      </c>
      <c r="K10" s="22" t="str">
        <f>VLOOKUP($A10,'համապետական I մաս'!$A$6:$J$302,10,FALSE)</f>
        <v>ՀԱԱՀ դասախոս</v>
      </c>
    </row>
    <row r="11" spans="1:11" ht="27" x14ac:dyDescent="0.2">
      <c r="A11" s="24">
        <v>36</v>
      </c>
      <c r="B11" s="7">
        <v>6</v>
      </c>
      <c r="C11" s="22" t="str">
        <f>VLOOKUP($A11,'համապետական I մաս'!$A$6:$J$302,2,FALSE)</f>
        <v>Առուստամյան</v>
      </c>
      <c r="D11" s="22" t="str">
        <f>VLOOKUP($A11,'համապետական I մաս'!$A$6:$J$302,3,FALSE)</f>
        <v>Նորա</v>
      </c>
      <c r="E11" s="22" t="str">
        <f>VLOOKUP($A11,'համապետական I մաս'!$A$6:$J$302,4,FALSE)</f>
        <v>Սեդրակի</v>
      </c>
      <c r="F11" s="22" t="str">
        <f>VLOOKUP($A11,'համապետական I մաս'!$A$6:$J$302,5,FALSE)</f>
        <v>24.09.1991</v>
      </c>
      <c r="G11" s="22" t="str">
        <f>VLOOKUP($A11,'համապետական I մաս'!$A$6:$J$302,6,FALSE)</f>
        <v>իգ</v>
      </c>
      <c r="H11" s="22" t="str">
        <f>VLOOKUP($A11,'համապետական I մաս'!$A$6:$J$302,7,FALSE)</f>
        <v>ԲՀԿ</v>
      </c>
      <c r="I11" s="22" t="str">
        <f>VLOOKUP($A11,'համապետական I մաս'!$A$6:$J$302,8,FALSE)</f>
        <v>AP0462680</v>
      </c>
      <c r="J11" s="22" t="str">
        <f>VLOOKUP($A11,'համապետական I մաս'!$A$6:$J$302,9,FALSE)</f>
        <v>Երևան, Գյուլբենկյան 33 շ, 22 բն</v>
      </c>
      <c r="K11" s="22" t="str">
        <f>VLOOKUP($A11,'համապետական I մաս'!$A$6:$J$302,10,FALSE)</f>
        <v>ՀՀ ԱԺ պատգամավորի օգնական</v>
      </c>
    </row>
    <row r="12" spans="1:11" ht="27" x14ac:dyDescent="0.2">
      <c r="A12" s="24">
        <v>35</v>
      </c>
      <c r="B12" s="7">
        <v>7</v>
      </c>
      <c r="C12" s="22" t="str">
        <f>VLOOKUP($A12,'համապետական I մաս'!$A$6:$J$302,2,FALSE)</f>
        <v xml:space="preserve">Մանուկյան </v>
      </c>
      <c r="D12" s="22" t="str">
        <f>VLOOKUP($A12,'համապետական I մաս'!$A$6:$J$302,3,FALSE)</f>
        <v xml:space="preserve">Խաչիկ </v>
      </c>
      <c r="E12" s="22" t="str">
        <f>VLOOKUP($A12,'համապետական I մաս'!$A$6:$J$302,4,FALSE)</f>
        <v>Վաղինակի</v>
      </c>
      <c r="F12" s="22" t="str">
        <f>VLOOKUP($A12,'համապետական I մաս'!$A$6:$J$302,5,FALSE)</f>
        <v>02.08.1959</v>
      </c>
      <c r="G12" s="22" t="str">
        <f>VLOOKUP($A12,'համապետական I մաս'!$A$6:$J$302,6,FALSE)</f>
        <v>ար</v>
      </c>
      <c r="H12" s="22" t="str">
        <f>VLOOKUP($A12,'համապետական I մաս'!$A$6:$J$302,7,FALSE)</f>
        <v>անկուս.</v>
      </c>
      <c r="I12" s="22" t="str">
        <f>VLOOKUP($A12,'համապետական I մաս'!$A$6:$J$302,8,FALSE)</f>
        <v>AN0535723</v>
      </c>
      <c r="J12" s="22" t="str">
        <f>VLOOKUP($A12,'համապետական I մաս'!$A$6:$J$302,9,FALSE)</f>
        <v>Երևան, Դ. Մալյան նրբ., 11 շ, բն 20</v>
      </c>
      <c r="K12" s="22" t="str">
        <f>VLOOKUP($A12,'համապետական I մաս'!$A$6:$J$302,10,FALSE)</f>
        <v>"Մաքս Կոնցեռն" ՍՊԸ 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2017-02-17T14:55:43Z</cp:lastPrinted>
  <dcterms:created xsi:type="dcterms:W3CDTF">2011-07-26T11:03:07Z</dcterms:created>
  <dcterms:modified xsi:type="dcterms:W3CDTF">2017-02-25T09:36:02Z</dcterms:modified>
</cp:coreProperties>
</file>