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7695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Print_Area" localSheetId="2">'1 ԸՏ'!$B$2:$K$18</definedName>
    <definedName name="_xlnm.Print_Area" localSheetId="11">'10 ԸՏ '!$B$2:$K$20</definedName>
    <definedName name="_xlnm.Print_Area" localSheetId="12">'11 ԸՏ'!$B$2:$K$20</definedName>
    <definedName name="_xlnm.Print_Area" localSheetId="13">'12 ԸՏ'!$B$2:$K$15</definedName>
    <definedName name="_xlnm.Print_Area" localSheetId="14">'13 ԸՏ'!$B$2:$K$12</definedName>
    <definedName name="_xlnm.Print_Area" localSheetId="3">'2 ԸՏ '!$B$2:$K$19</definedName>
    <definedName name="_xlnm.Print_Area" localSheetId="4">'3 ԸՏ'!$B$2:$K$19</definedName>
    <definedName name="_xlnm.Print_Area" localSheetId="5">'4 ԸՏ '!$B$2:$K$18</definedName>
    <definedName name="_xlnm.Print_Area" localSheetId="6">'5 ԸՏ'!$B$2:$K$19</definedName>
    <definedName name="_xlnm.Print_Area" localSheetId="7">'6 ԸՏ '!$B$2:$K$20</definedName>
    <definedName name="_xlnm.Print_Area" localSheetId="8">'7 ԸՏ '!$B$2:$K$12</definedName>
    <definedName name="_xlnm.Print_Area" localSheetId="9">'8 ԸՏ'!$B$2:$K$17</definedName>
    <definedName name="_xlnm.Print_Area" localSheetId="10">'9 ԸՏ '!$B$2:$K$20</definedName>
    <definedName name="_xlnm.Print_Area" localSheetId="0">'համապետական I մաս'!$A$2:$J$306</definedName>
    <definedName name="_xlnm.Print_Area" localSheetId="1">'համապետական II մաս'!$B$2:$K$25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K12" i="17" l="1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B3" i="17"/>
  <c r="K15" i="16"/>
  <c r="J15" i="16"/>
  <c r="I15" i="16"/>
  <c r="H15" i="16"/>
  <c r="G15" i="16"/>
  <c r="F15" i="16"/>
  <c r="E15" i="16"/>
  <c r="D15" i="16"/>
  <c r="C15" i="16"/>
  <c r="K14" i="16"/>
  <c r="J14" i="16"/>
  <c r="I14" i="16"/>
  <c r="H14" i="16"/>
  <c r="G14" i="16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B3" i="16"/>
  <c r="K20" i="15"/>
  <c r="J20" i="15"/>
  <c r="I20" i="15"/>
  <c r="H20" i="15"/>
  <c r="G20" i="15"/>
  <c r="F20" i="15"/>
  <c r="E20" i="15"/>
  <c r="D20" i="15"/>
  <c r="C20" i="15"/>
  <c r="K19" i="15"/>
  <c r="J19" i="15"/>
  <c r="I19" i="15"/>
  <c r="H19" i="15"/>
  <c r="G19" i="15"/>
  <c r="F19" i="15"/>
  <c r="E19" i="15"/>
  <c r="D19" i="15"/>
  <c r="C19" i="15"/>
  <c r="K18" i="15"/>
  <c r="J18" i="15"/>
  <c r="I18" i="15"/>
  <c r="H18" i="15"/>
  <c r="G18" i="15"/>
  <c r="F18" i="15"/>
  <c r="E18" i="15"/>
  <c r="D18" i="15"/>
  <c r="C18" i="15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B3" i="15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B3" i="14"/>
  <c r="K20" i="13"/>
  <c r="J20" i="13"/>
  <c r="I20" i="13"/>
  <c r="H20" i="13"/>
  <c r="G20" i="13"/>
  <c r="F20" i="13"/>
  <c r="E20" i="13"/>
  <c r="D20" i="13"/>
  <c r="C20" i="13"/>
  <c r="K19" i="13"/>
  <c r="J19" i="13"/>
  <c r="I19" i="13"/>
  <c r="H19" i="13"/>
  <c r="G19" i="13"/>
  <c r="F19" i="13"/>
  <c r="E19" i="13"/>
  <c r="D19" i="13"/>
  <c r="C19" i="13"/>
  <c r="K18" i="13"/>
  <c r="J18" i="13"/>
  <c r="I18" i="13"/>
  <c r="H18" i="13"/>
  <c r="G18" i="13"/>
  <c r="F18" i="13"/>
  <c r="E18" i="13"/>
  <c r="D18" i="13"/>
  <c r="C18" i="13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B3" i="13"/>
  <c r="K17" i="12"/>
  <c r="J17" i="12"/>
  <c r="I17" i="12"/>
  <c r="H17" i="12"/>
  <c r="G17" i="12"/>
  <c r="F17" i="12"/>
  <c r="E17" i="12"/>
  <c r="D17" i="12"/>
  <c r="C17" i="12"/>
  <c r="K16" i="12"/>
  <c r="J16" i="12"/>
  <c r="I16" i="12"/>
  <c r="H16" i="12"/>
  <c r="G16" i="12"/>
  <c r="F16" i="12"/>
  <c r="E16" i="12"/>
  <c r="D16" i="12"/>
  <c r="C16" i="12"/>
  <c r="K15" i="12"/>
  <c r="J15" i="12"/>
  <c r="I15" i="12"/>
  <c r="H15" i="12"/>
  <c r="G15" i="12"/>
  <c r="F15" i="12"/>
  <c r="E15" i="12"/>
  <c r="D15" i="12"/>
  <c r="C15" i="12"/>
  <c r="K14" i="12"/>
  <c r="J14" i="12"/>
  <c r="I14" i="12"/>
  <c r="H14" i="12"/>
  <c r="G14" i="12"/>
  <c r="F14" i="12"/>
  <c r="E14" i="12"/>
  <c r="D14" i="12"/>
  <c r="C14" i="12"/>
  <c r="K13" i="12"/>
  <c r="J13" i="12"/>
  <c r="I13" i="12"/>
  <c r="H13" i="12"/>
  <c r="G13" i="12"/>
  <c r="F13" i="12"/>
  <c r="E13" i="12"/>
  <c r="D13" i="12"/>
  <c r="C13" i="12"/>
  <c r="K12" i="12"/>
  <c r="J12" i="12"/>
  <c r="I12" i="12"/>
  <c r="H12" i="12"/>
  <c r="G12" i="12"/>
  <c r="F12" i="12"/>
  <c r="E12" i="12"/>
  <c r="D12" i="12"/>
  <c r="C12" i="12"/>
  <c r="K11" i="12"/>
  <c r="J11" i="12"/>
  <c r="I11" i="12"/>
  <c r="H11" i="12"/>
  <c r="G11" i="12"/>
  <c r="F11" i="12"/>
  <c r="E11" i="12"/>
  <c r="D11" i="12"/>
  <c r="C11" i="12"/>
  <c r="K10" i="12"/>
  <c r="J10" i="12"/>
  <c r="I10" i="12"/>
  <c r="H10" i="12"/>
  <c r="G10" i="12"/>
  <c r="F10" i="12"/>
  <c r="E10" i="12"/>
  <c r="D10" i="12"/>
  <c r="C10" i="12"/>
  <c r="K9" i="12"/>
  <c r="J9" i="12"/>
  <c r="I9" i="12"/>
  <c r="H9" i="12"/>
  <c r="G9" i="12"/>
  <c r="F9" i="12"/>
  <c r="E9" i="12"/>
  <c r="D9" i="12"/>
  <c r="C9" i="12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B3" i="12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B3" i="11"/>
  <c r="K20" i="10"/>
  <c r="J20" i="10"/>
  <c r="I20" i="10"/>
  <c r="H20" i="10"/>
  <c r="G20" i="10"/>
  <c r="F20" i="10"/>
  <c r="E20" i="10"/>
  <c r="D20" i="10"/>
  <c r="C20" i="10"/>
  <c r="K19" i="10"/>
  <c r="J19" i="10"/>
  <c r="I19" i="10"/>
  <c r="H19" i="10"/>
  <c r="G19" i="10"/>
  <c r="F19" i="10"/>
  <c r="E19" i="10"/>
  <c r="D19" i="10"/>
  <c r="C19" i="10"/>
  <c r="K18" i="10"/>
  <c r="J18" i="10"/>
  <c r="I18" i="10"/>
  <c r="H18" i="10"/>
  <c r="G18" i="10"/>
  <c r="F18" i="10"/>
  <c r="E18" i="10"/>
  <c r="D18" i="10"/>
  <c r="C18" i="10"/>
  <c r="K17" i="10"/>
  <c r="J17" i="10"/>
  <c r="I17" i="10"/>
  <c r="H17" i="10"/>
  <c r="G17" i="10"/>
  <c r="F17" i="10"/>
  <c r="E17" i="10"/>
  <c r="D17" i="10"/>
  <c r="C17" i="10"/>
  <c r="K16" i="10"/>
  <c r="J16" i="10"/>
  <c r="I16" i="10"/>
  <c r="H16" i="10"/>
  <c r="G16" i="10"/>
  <c r="F16" i="10"/>
  <c r="E16" i="10"/>
  <c r="D16" i="10"/>
  <c r="C16" i="10"/>
  <c r="K15" i="10"/>
  <c r="J15" i="10"/>
  <c r="I15" i="10"/>
  <c r="H15" i="10"/>
  <c r="G15" i="10"/>
  <c r="F15" i="10"/>
  <c r="E15" i="10"/>
  <c r="D15" i="10"/>
  <c r="C15" i="10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B3" i="10"/>
  <c r="K19" i="9"/>
  <c r="J19" i="9"/>
  <c r="I19" i="9"/>
  <c r="H19" i="9"/>
  <c r="G19" i="9"/>
  <c r="F19" i="9"/>
  <c r="E19" i="9"/>
  <c r="D19" i="9"/>
  <c r="C19" i="9"/>
  <c r="K18" i="9"/>
  <c r="J18" i="9"/>
  <c r="I18" i="9"/>
  <c r="H18" i="9"/>
  <c r="G18" i="9"/>
  <c r="F18" i="9"/>
  <c r="E18" i="9"/>
  <c r="D18" i="9"/>
  <c r="C18" i="9"/>
  <c r="K17" i="9"/>
  <c r="J17" i="9"/>
  <c r="I17" i="9"/>
  <c r="H17" i="9"/>
  <c r="G17" i="9"/>
  <c r="F17" i="9"/>
  <c r="E17" i="9"/>
  <c r="D17" i="9"/>
  <c r="C17" i="9"/>
  <c r="K16" i="9"/>
  <c r="J16" i="9"/>
  <c r="I16" i="9"/>
  <c r="H16" i="9"/>
  <c r="G16" i="9"/>
  <c r="F16" i="9"/>
  <c r="E16" i="9"/>
  <c r="D16" i="9"/>
  <c r="C16" i="9"/>
  <c r="K15" i="9"/>
  <c r="J15" i="9"/>
  <c r="I15" i="9"/>
  <c r="H15" i="9"/>
  <c r="G15" i="9"/>
  <c r="F15" i="9"/>
  <c r="E15" i="9"/>
  <c r="D15" i="9"/>
  <c r="C15" i="9"/>
  <c r="K14" i="9"/>
  <c r="J14" i="9"/>
  <c r="I14" i="9"/>
  <c r="H14" i="9"/>
  <c r="G14" i="9"/>
  <c r="F14" i="9"/>
  <c r="E14" i="9"/>
  <c r="D14" i="9"/>
  <c r="C14" i="9"/>
  <c r="K13" i="9"/>
  <c r="J13" i="9"/>
  <c r="I13" i="9"/>
  <c r="H13" i="9"/>
  <c r="G13" i="9"/>
  <c r="F13" i="9"/>
  <c r="E13" i="9"/>
  <c r="D13" i="9"/>
  <c r="C13" i="9"/>
  <c r="K12" i="9"/>
  <c r="J12" i="9"/>
  <c r="I12" i="9"/>
  <c r="H12" i="9"/>
  <c r="G12" i="9"/>
  <c r="F12" i="9"/>
  <c r="E12" i="9"/>
  <c r="D12" i="9"/>
  <c r="C12" i="9"/>
  <c r="K11" i="9"/>
  <c r="J11" i="9"/>
  <c r="I11" i="9"/>
  <c r="H11" i="9"/>
  <c r="G11" i="9"/>
  <c r="F11" i="9"/>
  <c r="E11" i="9"/>
  <c r="D11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B3" i="9"/>
  <c r="K18" i="8"/>
  <c r="J18" i="8"/>
  <c r="I18" i="8"/>
  <c r="H18" i="8"/>
  <c r="G18" i="8"/>
  <c r="F18" i="8"/>
  <c r="E18" i="8"/>
  <c r="D18" i="8"/>
  <c r="C18" i="8"/>
  <c r="K17" i="8"/>
  <c r="J17" i="8"/>
  <c r="I17" i="8"/>
  <c r="H17" i="8"/>
  <c r="G17" i="8"/>
  <c r="F17" i="8"/>
  <c r="E17" i="8"/>
  <c r="D17" i="8"/>
  <c r="C17" i="8"/>
  <c r="K16" i="8"/>
  <c r="J16" i="8"/>
  <c r="I16" i="8"/>
  <c r="H16" i="8"/>
  <c r="G16" i="8"/>
  <c r="F16" i="8"/>
  <c r="E16" i="8"/>
  <c r="D16" i="8"/>
  <c r="C16" i="8"/>
  <c r="K15" i="8"/>
  <c r="J15" i="8"/>
  <c r="I15" i="8"/>
  <c r="H15" i="8"/>
  <c r="G15" i="8"/>
  <c r="F15" i="8"/>
  <c r="E15" i="8"/>
  <c r="D15" i="8"/>
  <c r="C15" i="8"/>
  <c r="K14" i="8"/>
  <c r="J14" i="8"/>
  <c r="I14" i="8"/>
  <c r="H14" i="8"/>
  <c r="G14" i="8"/>
  <c r="F14" i="8"/>
  <c r="E14" i="8"/>
  <c r="D14" i="8"/>
  <c r="C14" i="8"/>
  <c r="K13" i="8"/>
  <c r="J13" i="8"/>
  <c r="I13" i="8"/>
  <c r="H13" i="8"/>
  <c r="G13" i="8"/>
  <c r="F13" i="8"/>
  <c r="E13" i="8"/>
  <c r="D13" i="8"/>
  <c r="C13" i="8"/>
  <c r="K12" i="8"/>
  <c r="J12" i="8"/>
  <c r="I12" i="8"/>
  <c r="H12" i="8"/>
  <c r="G12" i="8"/>
  <c r="F12" i="8"/>
  <c r="E12" i="8"/>
  <c r="D12" i="8"/>
  <c r="C12" i="8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B3" i="8"/>
  <c r="K19" i="7"/>
  <c r="J19" i="7"/>
  <c r="I19" i="7"/>
  <c r="H19" i="7"/>
  <c r="G19" i="7"/>
  <c r="F19" i="7"/>
  <c r="E19" i="7"/>
  <c r="D19" i="7"/>
  <c r="C19" i="7"/>
  <c r="K18" i="7"/>
  <c r="J18" i="7"/>
  <c r="I18" i="7"/>
  <c r="H18" i="7"/>
  <c r="G18" i="7"/>
  <c r="F18" i="7"/>
  <c r="E18" i="7"/>
  <c r="D18" i="7"/>
  <c r="C18" i="7"/>
  <c r="K17" i="7"/>
  <c r="J17" i="7"/>
  <c r="I17" i="7"/>
  <c r="H17" i="7"/>
  <c r="G17" i="7"/>
  <c r="F17" i="7"/>
  <c r="E17" i="7"/>
  <c r="D17" i="7"/>
  <c r="C17" i="7"/>
  <c r="K16" i="7"/>
  <c r="J16" i="7"/>
  <c r="I16" i="7"/>
  <c r="H16" i="7"/>
  <c r="G16" i="7"/>
  <c r="F16" i="7"/>
  <c r="E16" i="7"/>
  <c r="D16" i="7"/>
  <c r="C16" i="7"/>
  <c r="K15" i="7"/>
  <c r="J15" i="7"/>
  <c r="I15" i="7"/>
  <c r="H15" i="7"/>
  <c r="G15" i="7"/>
  <c r="F15" i="7"/>
  <c r="E15" i="7"/>
  <c r="D15" i="7"/>
  <c r="C15" i="7"/>
  <c r="K14" i="7"/>
  <c r="J14" i="7"/>
  <c r="I14" i="7"/>
  <c r="H14" i="7"/>
  <c r="G14" i="7"/>
  <c r="F14" i="7"/>
  <c r="E14" i="7"/>
  <c r="D14" i="7"/>
  <c r="C14" i="7"/>
  <c r="K13" i="7"/>
  <c r="J13" i="7"/>
  <c r="I13" i="7"/>
  <c r="H13" i="7"/>
  <c r="G13" i="7"/>
  <c r="F13" i="7"/>
  <c r="E13" i="7"/>
  <c r="D13" i="7"/>
  <c r="C13" i="7"/>
  <c r="K12" i="7"/>
  <c r="J12" i="7"/>
  <c r="I12" i="7"/>
  <c r="H12" i="7"/>
  <c r="G12" i="7"/>
  <c r="F12" i="7"/>
  <c r="E12" i="7"/>
  <c r="D12" i="7"/>
  <c r="C12" i="7"/>
  <c r="K11" i="7"/>
  <c r="J11" i="7"/>
  <c r="I11" i="7"/>
  <c r="H11" i="7"/>
  <c r="G11" i="7"/>
  <c r="F11" i="7"/>
  <c r="E11" i="7"/>
  <c r="D11" i="7"/>
  <c r="C11" i="7"/>
  <c r="K10" i="7"/>
  <c r="J10" i="7"/>
  <c r="I10" i="7"/>
  <c r="H10" i="7"/>
  <c r="G10" i="7"/>
  <c r="F10" i="7"/>
  <c r="E10" i="7"/>
  <c r="D10" i="7"/>
  <c r="C10" i="7"/>
  <c r="K9" i="7"/>
  <c r="J9" i="7"/>
  <c r="I9" i="7"/>
  <c r="H9" i="7"/>
  <c r="G9" i="7"/>
  <c r="F9" i="7"/>
  <c r="E9" i="7"/>
  <c r="D9" i="7"/>
  <c r="C9" i="7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B3" i="7"/>
  <c r="K19" i="6"/>
  <c r="J19" i="6"/>
  <c r="I19" i="6"/>
  <c r="H19" i="6"/>
  <c r="G19" i="6"/>
  <c r="F19" i="6"/>
  <c r="E19" i="6"/>
  <c r="D19" i="6"/>
  <c r="C19" i="6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B3" i="6"/>
  <c r="B3" i="4"/>
  <c r="B3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7" i="5"/>
  <c r="D7" i="5"/>
  <c r="E7" i="5"/>
  <c r="F7" i="5"/>
  <c r="G7" i="5"/>
  <c r="H7" i="5"/>
  <c r="I7" i="5"/>
  <c r="J7" i="5"/>
  <c r="K7" i="5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K6" i="5"/>
  <c r="J6" i="5"/>
  <c r="I6" i="5"/>
  <c r="H6" i="5"/>
  <c r="G6" i="5"/>
  <c r="F6" i="5"/>
  <c r="E6" i="5"/>
  <c r="D6" i="5"/>
  <c r="C6" i="5"/>
</calcChain>
</file>

<file path=xl/sharedStrings.xml><?xml version="1.0" encoding="utf-8"?>
<sst xmlns="http://schemas.openxmlformats.org/spreadsheetml/2006/main" count="2957" uniqueCount="1606">
  <si>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</si>
  <si>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</si>
  <si>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</si>
  <si>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</si>
  <si>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</si>
  <si>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</si>
  <si>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</si>
  <si>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</si>
  <si>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</si>
  <si>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</si>
  <si>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</si>
  <si>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</si>
  <si>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</si>
  <si>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</si>
  <si>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</si>
  <si>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</si>
  <si>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</si>
  <si>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</si>
  <si>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</si>
  <si>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</si>
  <si>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</si>
  <si>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</si>
  <si>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</si>
  <si>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</si>
  <si>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</si>
  <si>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</si>
  <si>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</si>
  <si>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</si>
  <si>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</si>
  <si>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</si>
  <si>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</si>
  <si>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</si>
  <si>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</si>
  <si>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</si>
  <si>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</si>
  <si>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</si>
  <si>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</si>
  <si>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</si>
  <si>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</si>
  <si>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Բաղդասարյան</t>
  </si>
  <si>
    <t>Արթուր</t>
  </si>
  <si>
    <t>Վահանի</t>
  </si>
  <si>
    <t>08․11․1968թ</t>
  </si>
  <si>
    <t>Հայկական վերածնունդ</t>
  </si>
  <si>
    <t>AH0232425</t>
  </si>
  <si>
    <t>ք.ԵրևանԲայրոնիփ, 3շ, 20բն</t>
  </si>
  <si>
    <t>Բիշարյան</t>
  </si>
  <si>
    <t>Հեղինե</t>
  </si>
  <si>
    <t>Վաչեի</t>
  </si>
  <si>
    <t>05.01.1961թ</t>
  </si>
  <si>
    <t>AP0651688</t>
  </si>
  <si>
    <t>ք.Երևան Կոմիտաս պ. 36/7շ 8բն</t>
  </si>
  <si>
    <t>ՀՀ ԱԺ  պատգամավոր</t>
  </si>
  <si>
    <t>Հովհաննիսյան</t>
  </si>
  <si>
    <t>Արտաշես</t>
  </si>
  <si>
    <t>Հովհաննեսի</t>
  </si>
  <si>
    <t>05.03.1958թ</t>
  </si>
  <si>
    <t>AM0377772</t>
  </si>
  <si>
    <t>q.Երևան,Պռոշյան 11/6տ</t>
  </si>
  <si>
    <t>Անհատ Ձեռնարկատեր</t>
  </si>
  <si>
    <t>Շահինյան</t>
  </si>
  <si>
    <t>Հովսեփ</t>
  </si>
  <si>
    <t>Մարտինի</t>
  </si>
  <si>
    <t>01․11․1970թ</t>
  </si>
  <si>
    <t>AM0247928</t>
  </si>
  <si>
    <t>ք.Վեդի Արարատյան 46շ, 32բն</t>
  </si>
  <si>
    <t>Անահիտ</t>
  </si>
  <si>
    <t>Քոչարյան</t>
  </si>
  <si>
    <t>Մարինե</t>
  </si>
  <si>
    <t>Հենրիկի</t>
  </si>
  <si>
    <t>28․12․1964թ</t>
  </si>
  <si>
    <t>AM0749681</t>
  </si>
  <si>
    <t>ք․Երևան Գայի պող.11շ բն36</t>
  </si>
  <si>
    <t>Երևանի թիվ186 դպրոց, տնօրեն</t>
  </si>
  <si>
    <t>Հարությունյան</t>
  </si>
  <si>
    <t>Արմեն</t>
  </si>
  <si>
    <t>Մելիքսեթի</t>
  </si>
  <si>
    <t>21․10․1974թ</t>
  </si>
  <si>
    <t xml:space="preserve">AK0222813
</t>
  </si>
  <si>
    <t>Երևան,Բաբաջանյան143շ 7բն</t>
  </si>
  <si>
    <t>Չի  աշխատում</t>
  </si>
  <si>
    <t>Առաքելյան</t>
  </si>
  <si>
    <t>Էդգար</t>
  </si>
  <si>
    <t>Խաչատուրի</t>
  </si>
  <si>
    <t>30․01․1982թ</t>
  </si>
  <si>
    <t>AM0209900</t>
  </si>
  <si>
    <t>ք.Մարտունի, Վարդենիկ 4փ,1տուն</t>
  </si>
  <si>
    <t>Հ3  հեռուստաընկերություն</t>
  </si>
  <si>
    <t>Մարգարյան</t>
  </si>
  <si>
    <t>Հովհաննես</t>
  </si>
  <si>
    <t>Հայկի</t>
  </si>
  <si>
    <t>21.05.1964թ</t>
  </si>
  <si>
    <t>AN0265854</t>
  </si>
  <si>
    <t>ք.Գյումրի,Գ.Նժդեհի 4շ, 55-56բն</t>
  </si>
  <si>
    <t>Մանասյան</t>
  </si>
  <si>
    <t>Վանյայի</t>
  </si>
  <si>
    <t>21.03.1963թ</t>
  </si>
  <si>
    <t>AM0238576</t>
  </si>
  <si>
    <t>ք.Երևան,Մ.Հերացու փ. 18շ, 36բն</t>
  </si>
  <si>
    <t>,,Սեյսմ.շին.ճարտարապետ.նախագծային և նախագծերի փորձքննության.ԳՀԻ,, ՓԲԸ</t>
  </si>
  <si>
    <t>Բալյան</t>
  </si>
  <si>
    <t>Աշոտ</t>
  </si>
  <si>
    <t>Արտեմի</t>
  </si>
  <si>
    <t>30.03.1977թ</t>
  </si>
  <si>
    <t>007038482</t>
  </si>
  <si>
    <t>ք.Երևան Ռուբինյանց 24շ,46բն</t>
  </si>
  <si>
    <t>Խաչատրյան</t>
  </si>
  <si>
    <t>Վիլեն</t>
  </si>
  <si>
    <t>Վիկտորի</t>
  </si>
  <si>
    <t>17.07.1981թ</t>
  </si>
  <si>
    <t>AM0921376</t>
  </si>
  <si>
    <t>Տերյան</t>
  </si>
  <si>
    <t>Մուշեղ</t>
  </si>
  <si>
    <t>Բերիկի</t>
  </si>
  <si>
    <t>14.11.1970թ</t>
  </si>
  <si>
    <t>AK0281761</t>
  </si>
  <si>
    <t>,,ՄՈԱ,, ՍՊԸ  փոխտնօրեն</t>
  </si>
  <si>
    <t>Սիմոնյան</t>
  </si>
  <si>
    <t>Ցոլակի</t>
  </si>
  <si>
    <t>15.04.1960թ</t>
  </si>
  <si>
    <t>AM0461209</t>
  </si>
  <si>
    <t>ք. Երևան, Բաշինջաղյան 7շ, 26բն</t>
  </si>
  <si>
    <t>Զաքարյան</t>
  </si>
  <si>
    <t>Արտակ</t>
  </si>
  <si>
    <t>Սամվելի</t>
  </si>
  <si>
    <t>07.05.1985թ</t>
  </si>
  <si>
    <t>AF0517225</t>
  </si>
  <si>
    <t>ք.Արարատ,Կայարան 9</t>
  </si>
  <si>
    <t>Սարգսյան</t>
  </si>
  <si>
    <t>Ֆլորա</t>
  </si>
  <si>
    <t>Ռաֆիկի</t>
  </si>
  <si>
    <t>20.10.1972թ</t>
  </si>
  <si>
    <t>008776353</t>
  </si>
  <si>
    <t>ք.Արարատ,Պուշկինի փ. 14շ, 24բն</t>
  </si>
  <si>
    <t>Դոխոլյան</t>
  </si>
  <si>
    <t>Լևոն</t>
  </si>
  <si>
    <t>Մարտունի</t>
  </si>
  <si>
    <t>15.03.1978թ</t>
  </si>
  <si>
    <t>AN0485010</t>
  </si>
  <si>
    <t>ք.Երևան, Գ. Նժդեհի փող, 24շ, 20բն</t>
  </si>
  <si>
    <t>Ադիբեկյան</t>
  </si>
  <si>
    <t>Լաուրա</t>
  </si>
  <si>
    <t>Վոլոդիայի</t>
  </si>
  <si>
    <t>22.04.1964թ</t>
  </si>
  <si>
    <t>AH0494278</t>
  </si>
  <si>
    <t>ք.Վեդի.Կասյան 26շ, 20բն</t>
  </si>
  <si>
    <t>Հայավտոկայարան ՓԲԸ,Վեդու մասնաճյուղ կայարանապետ</t>
  </si>
  <si>
    <t>Աֆանդյան</t>
  </si>
  <si>
    <t>Միքայել</t>
  </si>
  <si>
    <t>Ռուբիկի</t>
  </si>
  <si>
    <t>18․04․1962թ</t>
  </si>
  <si>
    <t>AK0659914</t>
  </si>
  <si>
    <t>ք․Երևան Դավիթաշեն 1թաղ․11շ, 17բն</t>
  </si>
  <si>
    <t>Շահվերդյան</t>
  </si>
  <si>
    <t>Կարինե</t>
  </si>
  <si>
    <t>Վասիլի</t>
  </si>
  <si>
    <t>24․04․1961թ</t>
  </si>
  <si>
    <t>AM0474818</t>
  </si>
  <si>
    <t>ք․Երևան Արտաշիսյան 58շ 8բն</t>
  </si>
  <si>
    <t>Գևորգյան</t>
  </si>
  <si>
    <t>Գուրգեն</t>
  </si>
  <si>
    <t>Համբարձումի</t>
  </si>
  <si>
    <t>08․10․1984թ</t>
  </si>
  <si>
    <t>AM0323822</t>
  </si>
  <si>
    <t>ք․Երևան Անդրանիկի 97շ  39բն</t>
  </si>
  <si>
    <t>Տրանսպորտի, կապի և ՏՏ նախարարություն, գլխավոր մասնագետ</t>
  </si>
  <si>
    <t>Գրիգորյան</t>
  </si>
  <si>
    <t>Սուրեն</t>
  </si>
  <si>
    <t>Հորիզոնի</t>
  </si>
  <si>
    <t>12․08․1954թ</t>
  </si>
  <si>
    <t>007077399</t>
  </si>
  <si>
    <t>ք․Երևան, Աղբյուր Սերոբի 11/3շ, 23բն</t>
  </si>
  <si>
    <t>Կարապետյան</t>
  </si>
  <si>
    <t>Սուրիկի</t>
  </si>
  <si>
    <t>04․05․1965թ</t>
  </si>
  <si>
    <t>AH0385077</t>
  </si>
  <si>
    <t>Արագածի շրջ, գ․Նորաշեն</t>
  </si>
  <si>
    <t>Ավետիսյան</t>
  </si>
  <si>
    <t>20․04․1967թ</t>
  </si>
  <si>
    <t>AK0462814</t>
  </si>
  <si>
    <t>ք․Երևան, Չարենցի 97տ</t>
  </si>
  <si>
    <t>Մանուկ</t>
  </si>
  <si>
    <t>Գալուստի</t>
  </si>
  <si>
    <t>28․01․1961թ</t>
  </si>
  <si>
    <t>007243207</t>
  </si>
  <si>
    <t>Նիազյան</t>
  </si>
  <si>
    <t>Սարգիս</t>
  </si>
  <si>
    <t>Հակոբի</t>
  </si>
  <si>
    <t>20․01․1985թ</t>
  </si>
  <si>
    <t>AP0658163</t>
  </si>
  <si>
    <t>ք․Երևան Դավիթաշեն 4թաղ․44շ, 5 բն</t>
  </si>
  <si>
    <t>Ֆրունջյան</t>
  </si>
  <si>
    <t>Մարիաննա</t>
  </si>
  <si>
    <t>Տիգրանի</t>
  </si>
  <si>
    <t>15․06․1979թ</t>
  </si>
  <si>
    <t>AM0305433</t>
  </si>
  <si>
    <t>ք․Երևան, Վաղարշյան փող․ 3շ, բն 41</t>
  </si>
  <si>
    <t>Օհանյան</t>
  </si>
  <si>
    <t>10․05․1966թ</t>
  </si>
  <si>
    <t>AF0581956</t>
  </si>
  <si>
    <t>ք․ Երևան, Սարի-թաղ 5շարք,  125 տուն</t>
  </si>
  <si>
    <t>ՀՀ  Ազգային վիճակագրական Ծառայություն, գլ, մասնագետ</t>
  </si>
  <si>
    <t>Վարդանյան</t>
  </si>
  <si>
    <t>Բարեղամ</t>
  </si>
  <si>
    <t>Շավարշի</t>
  </si>
  <si>
    <t>07․01․1961թ</t>
  </si>
  <si>
    <t>AP0474257</t>
  </si>
  <si>
    <t>ք․Երևան, Տիգրան Մեծի նրբ․ 10շ,  4 բն</t>
  </si>
  <si>
    <t>,,Հարավ Կովկասյան երկաթուղի,, առաջատար մասնագետ</t>
  </si>
  <si>
    <t>Հովիկ</t>
  </si>
  <si>
    <t>Համլետի</t>
  </si>
  <si>
    <t>16.05․1976թ</t>
  </si>
  <si>
    <t>AK0347385</t>
  </si>
  <si>
    <t>ք․Սիսիան, Ն․Ստեփանյան 7տ</t>
  </si>
  <si>
    <t>Սարուխանյան</t>
  </si>
  <si>
    <t>Համլետ</t>
  </si>
  <si>
    <t>16․10.1962թ</t>
  </si>
  <si>
    <t>AM0891957</t>
  </si>
  <si>
    <t>ք,Գյումրի, Երևանյան խճ․135ա շ, 39բն</t>
  </si>
  <si>
    <t>Հայանտառ ՊՈԱԿ  Գյումրիի մ/ճ անտառ կուլտուրաների ինժեներ</t>
  </si>
  <si>
    <t>Վարշամյան</t>
  </si>
  <si>
    <t>Լիպարիտի</t>
  </si>
  <si>
    <t>03․09․1987թ</t>
  </si>
  <si>
    <t>AN0367861</t>
  </si>
  <si>
    <t xml:space="preserve">ք․Դիլիջան, Թբիլիսյան խճ․ 12շ 4բն </t>
  </si>
  <si>
    <t>ՀՀ ԿԱ Դիլիջանի ուսումնական կենտրոն, էլեկտրագետ</t>
  </si>
  <si>
    <t>Գափոյան</t>
  </si>
  <si>
    <t>Գնել</t>
  </si>
  <si>
    <t>Սերյոժայի</t>
  </si>
  <si>
    <t>02․01․1971թ</t>
  </si>
  <si>
    <t>001849280</t>
  </si>
  <si>
    <t>Գեղարքունիքի մարզ, Կարմիրգյուղ Շիրազի փ  23տ</t>
  </si>
  <si>
    <t>ՀՀ ԳՆ ՍԱՊԾ Գեղարքունիքի մարզային կենտրոնի  գլխավոր մասնագետ</t>
  </si>
  <si>
    <t>Ստեփանյան</t>
  </si>
  <si>
    <t>Գոռ</t>
  </si>
  <si>
    <t>Սարգսի</t>
  </si>
  <si>
    <t>17․04․1959թ</t>
  </si>
  <si>
    <t>AM0442688</t>
  </si>
  <si>
    <t>ք․Սևան 5-րդ մ/կ 10շ, 3բն</t>
  </si>
  <si>
    <t>Սևանյան</t>
  </si>
  <si>
    <t>Կարո</t>
  </si>
  <si>
    <t>Վազգենի</t>
  </si>
  <si>
    <t>09․03․1959թ</t>
  </si>
  <si>
    <t>AM0833585</t>
  </si>
  <si>
    <t>Գեղարքունիքի մարզ ք․ Ճամբարակ, Զ․ Անդրանիկ 78</t>
  </si>
  <si>
    <t>Յամուկյան</t>
  </si>
  <si>
    <t>Արկադի</t>
  </si>
  <si>
    <t>Միրանի</t>
  </si>
  <si>
    <t>24․06․1972թ</t>
  </si>
  <si>
    <t>006607337</t>
  </si>
  <si>
    <t>ք․ Բերդ Մաշտոցի 33/1տ</t>
  </si>
  <si>
    <t>Սանոսյան</t>
  </si>
  <si>
    <t>Սահականուշ</t>
  </si>
  <si>
    <t>Գրիգորի</t>
  </si>
  <si>
    <t>15.01․1955թ</t>
  </si>
  <si>
    <t>AN0298472</t>
  </si>
  <si>
    <t>ք․Գյումրի Ա․ Խաչատրյան 29շ 18բն</t>
  </si>
  <si>
    <t>Ադամյան</t>
  </si>
  <si>
    <t>24․04․1964թ</t>
  </si>
  <si>
    <t>AM0552204</t>
  </si>
  <si>
    <t>ք․ Գյումրի Տիգրան Մեծի 8 շ, 21/2տ</t>
  </si>
  <si>
    <t>Մարտիրոսյան</t>
  </si>
  <si>
    <t>Սերժիկի</t>
  </si>
  <si>
    <t>30․08․1977թ</t>
  </si>
  <si>
    <t>AK0681549</t>
  </si>
  <si>
    <t>Շիրակի մարզ, գ,Աշոցք3թաղ.6փ,5շ 15բն</t>
  </si>
  <si>
    <t>Մանվել</t>
  </si>
  <si>
    <t>Վարուժանի</t>
  </si>
  <si>
    <t>17․10․1970թ</t>
  </si>
  <si>
    <t>AM0652096</t>
  </si>
  <si>
    <t>ք․Գյումրի, Խորենացի 4շ, 38բն</t>
  </si>
  <si>
    <t>Շ/Մ Բյուրակն գյուղի միջն․  դպրոցի փոխտնօրեն</t>
  </si>
  <si>
    <t>Դարբինյան</t>
  </si>
  <si>
    <t>Կարեն</t>
  </si>
  <si>
    <t>05․01․1979թ</t>
  </si>
  <si>
    <t>AM0549448</t>
  </si>
  <si>
    <t>ք․Մասիս,գ․ Չինչին 4փ, 8տ</t>
  </si>
  <si>
    <t>Կարապետ</t>
  </si>
  <si>
    <t>Ավետիքի</t>
  </si>
  <si>
    <t>04․10․1962թ</t>
  </si>
  <si>
    <t>006900492</t>
  </si>
  <si>
    <t>Խաչատուր</t>
  </si>
  <si>
    <t>Համբարցումի</t>
  </si>
  <si>
    <t>19․11․1979թ</t>
  </si>
  <si>
    <t>AM0853489</t>
  </si>
  <si>
    <t>ք․Հրազդան, Երևանյան խճ․ 52տ</t>
  </si>
  <si>
    <t>Վարդապետյան</t>
  </si>
  <si>
    <t>Վահե</t>
  </si>
  <si>
    <t>20․01․1963թ</t>
  </si>
  <si>
    <t>AN0704914</t>
  </si>
  <si>
    <t>ք․Իջևան Մետաղագործների 4փ, 3նրբ, 43տ</t>
  </si>
  <si>
    <t>Այվազյան</t>
  </si>
  <si>
    <t>Ալբերտ</t>
  </si>
  <si>
    <t>Վարդգեսի</t>
  </si>
  <si>
    <t>18․12․1957թ</t>
  </si>
  <si>
    <t>000196378</t>
  </si>
  <si>
    <t xml:space="preserve">Շիրակի մարզ գ․ Առափի </t>
  </si>
  <si>
    <t>Առափի համայնքի ղեկավար</t>
  </si>
  <si>
    <t>Բենիամին</t>
  </si>
  <si>
    <t>Գավրուշայի</t>
  </si>
  <si>
    <t>15․01․1962թ</t>
  </si>
  <si>
    <t>AM0337932</t>
  </si>
  <si>
    <t xml:space="preserve">ք․ Կապան, Բաղաբերդ թաղ․շենք 2ա, բն․83 </t>
  </si>
  <si>
    <t>Միքայելյան</t>
  </si>
  <si>
    <t>Թերեզա</t>
  </si>
  <si>
    <t>10․03.1970թ</t>
  </si>
  <si>
    <t>AM0830466</t>
  </si>
  <si>
    <t>ք․Կապան, Թումանյան5/10</t>
  </si>
  <si>
    <t>,,ՀԵՔ,,հիմնադրամի Կապան մասնաճյուղի տնօրեն</t>
  </si>
  <si>
    <t>Դավթյան</t>
  </si>
  <si>
    <t>Ալվարդ</t>
  </si>
  <si>
    <t>Հրանտիկի</t>
  </si>
  <si>
    <t>27․05․1956թ</t>
  </si>
  <si>
    <t>AP0683338</t>
  </si>
  <si>
    <t>Սյունիքի մարզ Տաթև, գ․ Հարժիս, 8փ  14տուն</t>
  </si>
  <si>
    <t>Ավագյան</t>
  </si>
  <si>
    <t>Զարզանդ</t>
  </si>
  <si>
    <t>Նորիկի</t>
  </si>
  <si>
    <t>23․07․1973թ</t>
  </si>
  <si>
    <t>AN0544898</t>
  </si>
  <si>
    <t>Գալստյան</t>
  </si>
  <si>
    <t>Տիգրան</t>
  </si>
  <si>
    <t>Գարեգինի</t>
  </si>
  <si>
    <t>28․05․1966թ</t>
  </si>
  <si>
    <t>AH0225177</t>
  </si>
  <si>
    <t>Կոտայքի մարզ․ ք․Մեղրաձոր 1փ,1 տուն</t>
  </si>
  <si>
    <t>Մեղրաձորի միջն․ դպրոց, ուսուցիչ</t>
  </si>
  <si>
    <t>16․09․1973թ</t>
  </si>
  <si>
    <t>AM0904488</t>
  </si>
  <si>
    <t>ք․Երևան, Չեխովի փող․ 16շ 69բն</t>
  </si>
  <si>
    <t>Աղաջանյան</t>
  </si>
  <si>
    <t>Արծրունի</t>
  </si>
  <si>
    <t>Կնյազի</t>
  </si>
  <si>
    <t>21․11․1955թ</t>
  </si>
  <si>
    <t>AK0271298</t>
  </si>
  <si>
    <t>ք․Արթիկ, Նալբադյան 65/2</t>
  </si>
  <si>
    <t>Նվեր</t>
  </si>
  <si>
    <t>17․01․1960թ</t>
  </si>
  <si>
    <t>AM0437840</t>
  </si>
  <si>
    <t>Արագածոտնի մարզ, գ․ Վարդենուտ</t>
  </si>
  <si>
    <t>Մանուչար</t>
  </si>
  <si>
    <t>Ժորայի</t>
  </si>
  <si>
    <t>08․07․1970թ</t>
  </si>
  <si>
    <t>AN0712305</t>
  </si>
  <si>
    <t>Գեղարքունիքի մարզ, ք, Մարտունի ,Չարենցի 21/33</t>
  </si>
  <si>
    <t>Վարագյան</t>
  </si>
  <si>
    <t>Վարսիկ</t>
  </si>
  <si>
    <t>Ղազարի</t>
  </si>
  <si>
    <t>16․02․1959թ</t>
  </si>
  <si>
    <t>AN0275207</t>
  </si>
  <si>
    <t>ք․Իջևան Բլբուլյան փող․96շ, 14բն</t>
  </si>
  <si>
    <t>Իջևանի  թիվ 1 դպրոց, ուսուցչուհի</t>
  </si>
  <si>
    <t>Խոջիկյան</t>
  </si>
  <si>
    <t>Լուսինե</t>
  </si>
  <si>
    <t>Ռուդիկի</t>
  </si>
  <si>
    <t>19․05․1983թ</t>
  </si>
  <si>
    <t>002199602</t>
  </si>
  <si>
    <t>Կոտայքի մարզ,ք,Հրազդան, մ/կ 252շ 42բն</t>
  </si>
  <si>
    <t>Արզանյան</t>
  </si>
  <si>
    <t>Արսեն</t>
  </si>
  <si>
    <t>Գագիկի</t>
  </si>
  <si>
    <t>29․07․1991թ</t>
  </si>
  <si>
    <t>002333233</t>
  </si>
  <si>
    <t xml:space="preserve">Մանուկյան </t>
  </si>
  <si>
    <t>Իշխանի</t>
  </si>
  <si>
    <t>11․07․1977թ</t>
  </si>
  <si>
    <t>Աշոտի</t>
  </si>
  <si>
    <t>06․10․1983թ</t>
  </si>
  <si>
    <t>007262066</t>
  </si>
  <si>
    <t>ք․Երևան, Արաբկիր, Բակունցի 1շ, 5բն</t>
  </si>
  <si>
    <t>Ափինյան</t>
  </si>
  <si>
    <t>Աբգար</t>
  </si>
  <si>
    <t>Գևորգի</t>
  </si>
  <si>
    <t>05.04.1960թ</t>
  </si>
  <si>
    <t>AM0721122</t>
  </si>
  <si>
    <t>ք.Երևան, Ռուսթավելի փող.  25տուն</t>
  </si>
  <si>
    <t>Հայ  Գրողների միության նախագահ</t>
  </si>
  <si>
    <t>Անի</t>
  </si>
  <si>
    <t>Սայենի</t>
  </si>
  <si>
    <t>01.01.1992թ</t>
  </si>
  <si>
    <t>AP0679191</t>
  </si>
  <si>
    <t>Արարատի մարզ, գ․ Մրգավան, Գրիգորյան փ,33 տուն</t>
  </si>
  <si>
    <t>Միսակյան</t>
  </si>
  <si>
    <t xml:space="preserve"> Արթուր</t>
  </si>
  <si>
    <t>Միսակի</t>
  </si>
  <si>
    <t>04.11.1982թ</t>
  </si>
  <si>
    <t>ք.Հրազդան,Շահումյանփ,248տուն</t>
  </si>
  <si>
    <t>Ներսիսյան</t>
  </si>
  <si>
    <t>02.08.1991թ</t>
  </si>
  <si>
    <t>AH0536522</t>
  </si>
  <si>
    <t>Կոտայքի մարզ, գ. Քաղսի 13փ, 5տուն</t>
  </si>
  <si>
    <t>Արման</t>
  </si>
  <si>
    <t>Արտաշեսի</t>
  </si>
  <si>
    <t>07.06.1983թ</t>
  </si>
  <si>
    <t>AH0330092</t>
  </si>
  <si>
    <t>ք. Երևան,Բաղրամյան 70շ, 32բն</t>
  </si>
  <si>
    <t xml:space="preserve">Եվրոպական կրթական տարածաշրջանային ակադեմիյա  հիմնադրամ, ռեկտոր </t>
  </si>
  <si>
    <t>Թադևոսյան</t>
  </si>
  <si>
    <t>Ջուլիետա</t>
  </si>
  <si>
    <t>Արամայիսի</t>
  </si>
  <si>
    <t>01.07.1957թ</t>
  </si>
  <si>
    <t>AM0420827</t>
  </si>
  <si>
    <t>Անուշավան</t>
  </si>
  <si>
    <t>Ալեքսանի</t>
  </si>
  <si>
    <t>21.06.1984թ</t>
  </si>
  <si>
    <t>AM0439605</t>
  </si>
  <si>
    <t>Գեղարքունիքի մարզ, գ. Հայրավանք, Սևանի փ,3 փակ, 2 տուն</t>
  </si>
  <si>
    <t>Սաղաթելյան</t>
  </si>
  <si>
    <t>Գարսևան</t>
  </si>
  <si>
    <t>22.10.1980թ</t>
  </si>
  <si>
    <t>000051359</t>
  </si>
  <si>
    <t>Գեղարքունիքի մարզ, ք. Վարդենիս</t>
  </si>
  <si>
    <t>Արամյան</t>
  </si>
  <si>
    <t>Հայկ</t>
  </si>
  <si>
    <t>Վաչիկի</t>
  </si>
  <si>
    <t>06.04.1990թ</t>
  </si>
  <si>
    <t>AP0534183</t>
  </si>
  <si>
    <t>ք.Երևան,Փափազյան 27/1շ  9բն</t>
  </si>
  <si>
    <t>ՀՀ ԱԻՆ տեղեկատվության և հասարակայնության հետ կապերի վարչության լրատվության բաժնի  առաջատար  մասնագետ</t>
  </si>
  <si>
    <t>26.07.1975թ</t>
  </si>
  <si>
    <t>AN0375780</t>
  </si>
  <si>
    <t>ք.Երևան, Մարգարյան 37շ, 65բն</t>
  </si>
  <si>
    <t>Հարություն</t>
  </si>
  <si>
    <t>Ավետիսի</t>
  </si>
  <si>
    <t>04.01.1957թ</t>
  </si>
  <si>
    <t>AN0290885</t>
  </si>
  <si>
    <t>ք.Երևան  Ծերենցի փողոց , 39տուն</t>
  </si>
  <si>
    <t>Վաղարշապատի հիվանդանոց, բաժանմունքի վարիչ</t>
  </si>
  <si>
    <t>Իշխան</t>
  </si>
  <si>
    <t>Միշայի</t>
  </si>
  <si>
    <t>12.04.1969թ</t>
  </si>
  <si>
    <t>AM0485517</t>
  </si>
  <si>
    <t>ք,Վեդի  Շիրազի 14</t>
  </si>
  <si>
    <t>Կյուրեղյան</t>
  </si>
  <si>
    <t>Սերգեյ</t>
  </si>
  <si>
    <t>Մնացականի</t>
  </si>
  <si>
    <t>02.06.1978թ</t>
  </si>
  <si>
    <t>AK0683324</t>
  </si>
  <si>
    <t>ք. Եղվարդ Երևանյան փ. 9շ, 28բն</t>
  </si>
  <si>
    <t>Երիցյան</t>
  </si>
  <si>
    <t>Նարեկ</t>
  </si>
  <si>
    <t>10.03.1988թ</t>
  </si>
  <si>
    <t>003794369</t>
  </si>
  <si>
    <t>ք.Աբովյան, 4-րդ մկր. շրջ. 58շ, բն2</t>
  </si>
  <si>
    <t>Ամիրխանյան</t>
  </si>
  <si>
    <t>05.12.1984թ</t>
  </si>
  <si>
    <t>004615050</t>
  </si>
  <si>
    <t>ք.Աբովյան, 4-րդ մկր. շրջ. 29շ, բն32</t>
  </si>
  <si>
    <t>Կոստանդյան</t>
  </si>
  <si>
    <t>Գագիկ</t>
  </si>
  <si>
    <t>Բեգլարի</t>
  </si>
  <si>
    <t>15.04.1954թ</t>
  </si>
  <si>
    <t>BA1827777</t>
  </si>
  <si>
    <t>ք.Երևան, Ավան Առինջ 2մ/շ, 3/3շ, 36բն</t>
  </si>
  <si>
    <t>,,Գոռ,, ՍՊԸ խորհրդի նախագահ</t>
  </si>
  <si>
    <t xml:space="preserve">Խալաթյան </t>
  </si>
  <si>
    <t>Լիանա</t>
  </si>
  <si>
    <t>Գեղամի</t>
  </si>
  <si>
    <t>15.05.1979թ</t>
  </si>
  <si>
    <t>AH0469830</t>
  </si>
  <si>
    <t>ք.Երևան Նոր Արեշ 38փ, 22տուն</t>
  </si>
  <si>
    <t>Սարոյան</t>
  </si>
  <si>
    <t>Զոհրաբ</t>
  </si>
  <si>
    <t>Ալբերտի</t>
  </si>
  <si>
    <t>005366406</t>
  </si>
  <si>
    <t>ք.Երևան Արցախի պ. 8շ, 19բն</t>
  </si>
  <si>
    <t>Ղազարյան</t>
  </si>
  <si>
    <t>Գառնիկ</t>
  </si>
  <si>
    <t>Կորյունի</t>
  </si>
  <si>
    <t>20.01.1961թ</t>
  </si>
  <si>
    <t>AM0563266</t>
  </si>
  <si>
    <t>ք.Երևան Ալեք Մանուկյան 10/31</t>
  </si>
  <si>
    <t>Հակոբ</t>
  </si>
  <si>
    <t>Անուշավանի</t>
  </si>
  <si>
    <t>10.01.1955թ</t>
  </si>
  <si>
    <t>AG0489619</t>
  </si>
  <si>
    <t>Արարատի մարզ, գ.Գետափնյա 11փ,2 տուն</t>
  </si>
  <si>
    <t>Պարգևի</t>
  </si>
  <si>
    <t>09.01.1967թ</t>
  </si>
  <si>
    <t>AM0470777</t>
  </si>
  <si>
    <t>Արագածոտնի մարզ. Գ, Ոսկեվազ</t>
  </si>
  <si>
    <t>Գ, Ոսկեվազ  գյուղապետ</t>
  </si>
  <si>
    <t>Սահակյան</t>
  </si>
  <si>
    <t>Գոհար</t>
  </si>
  <si>
    <t>Հովիկի</t>
  </si>
  <si>
    <t>Թումանյան</t>
  </si>
  <si>
    <t>22.05.1965թ</t>
  </si>
  <si>
    <t>AM0765318</t>
  </si>
  <si>
    <t>ք.Երևան, Աբովյան 34ա, 36բն</t>
  </si>
  <si>
    <t>,,Ֆրի մեդիա հոլդինգ,, hartak.am,գլխ.խմբագիր</t>
  </si>
  <si>
    <t>Պետրոսյան</t>
  </si>
  <si>
    <t xml:space="preserve"> Լևոն</t>
  </si>
  <si>
    <t>Նապոլեոնի</t>
  </si>
  <si>
    <t>13.01.1978թ</t>
  </si>
  <si>
    <t>AK0538684</t>
  </si>
  <si>
    <t>ք.Երևան ՀԱԹ բ-2,95շ, բն46</t>
  </si>
  <si>
    <t xml:space="preserve">Գևորգյան </t>
  </si>
  <si>
    <t>Հուսիկ</t>
  </si>
  <si>
    <t>Զիֆրիտի</t>
  </si>
  <si>
    <t>02.11.1957թ</t>
  </si>
  <si>
    <t>003714979</t>
  </si>
  <si>
    <t>ք.Երևան Ավան Բրյուսովի 70շ,12բն</t>
  </si>
  <si>
    <t>Ուռուտյան</t>
  </si>
  <si>
    <t>Գալուստ</t>
  </si>
  <si>
    <t>Հարությունի</t>
  </si>
  <si>
    <t>18.10.1984թ</t>
  </si>
  <si>
    <t>001448125</t>
  </si>
  <si>
    <t>Շիրակի մարզ,ք. Մարալիկ Կոմսոմոլի 25տ</t>
  </si>
  <si>
    <t>Հայավտոկայարան ՓԲԸ,Մարալիկի մասնաճյուղի պետ</t>
  </si>
  <si>
    <t>Հակոբյան</t>
  </si>
  <si>
    <t>30.07.1975թ</t>
  </si>
  <si>
    <t>AH0436462</t>
  </si>
  <si>
    <t>ք.Երևան Կիևյան 5շ 18բն</t>
  </si>
  <si>
    <t>Արայիկ</t>
  </si>
  <si>
    <t>30.12.1971թ</t>
  </si>
  <si>
    <t>AM0613733</t>
  </si>
  <si>
    <t>ք.Երևան Քոչարյան  փ. 18շ 56բն</t>
  </si>
  <si>
    <t>Ճրճրյան</t>
  </si>
  <si>
    <t>Էլիզա</t>
  </si>
  <si>
    <t>18.06.1965թ</t>
  </si>
  <si>
    <t>001635515</t>
  </si>
  <si>
    <t>ք.Երևան Լիսինյան 44/1տուն</t>
  </si>
  <si>
    <t>Ռուզաննա</t>
  </si>
  <si>
    <t>Սեյրանի</t>
  </si>
  <si>
    <t>16.02.1978թ</t>
  </si>
  <si>
    <t>AM0524067</t>
  </si>
  <si>
    <t>ք.Երևան Խաղաղ Դոնի փ, 1շ, 245բն</t>
  </si>
  <si>
    <t>Հայաստանում Ֆրանսիական քոլեջ հիմադրամ, դասախոս</t>
  </si>
  <si>
    <t xml:space="preserve">Գրիգորյան </t>
  </si>
  <si>
    <t>Գեղամ</t>
  </si>
  <si>
    <t>Վաչագանի</t>
  </si>
  <si>
    <t>28.06.1958թ</t>
  </si>
  <si>
    <t>AN0692475</t>
  </si>
  <si>
    <t>Արարատի մարզ,գ. Արևաբույր, Վ. Մամիկոնյան 2 տ</t>
  </si>
  <si>
    <t>Վարդան</t>
  </si>
  <si>
    <t>22.12.1955թ</t>
  </si>
  <si>
    <t>Արարատի մարզ, գ. Ջրահովիտ 8 փ, 1նրբ.5տ</t>
  </si>
  <si>
    <t>Ջիվան</t>
  </si>
  <si>
    <t>AN0672379</t>
  </si>
  <si>
    <t>Էմիլ</t>
  </si>
  <si>
    <t>18.01.1974թ</t>
  </si>
  <si>
    <t>AH0271926</t>
  </si>
  <si>
    <t>ք.Երևան Մալաթիա-Սեբաստիա,  Շերամի 27շ, 68բն</t>
  </si>
  <si>
    <t>Սիմոն</t>
  </si>
  <si>
    <t>Լևիկի</t>
  </si>
  <si>
    <t>15.10.1987թ</t>
  </si>
  <si>
    <t>AG0305796</t>
  </si>
  <si>
    <t>Գեղարքունիքի մարզ, գ.Աստղաձոր 4փ,  2տ</t>
  </si>
  <si>
    <t>Անդրանիկի</t>
  </si>
  <si>
    <t>03.02.1955թ</t>
  </si>
  <si>
    <t>001406461</t>
  </si>
  <si>
    <t xml:space="preserve">Արագածոտնի մարզ, գ․ Թաթուլ </t>
  </si>
  <si>
    <t>01.04.1955թ</t>
  </si>
  <si>
    <t>AM0229549</t>
  </si>
  <si>
    <t>ք. Աշտարակ, Ներսես Աշտարակեցու 76տ</t>
  </si>
  <si>
    <t>Ղուրշուդյան</t>
  </si>
  <si>
    <t>13.08.1961թ</t>
  </si>
  <si>
    <t>AN0772582</t>
  </si>
  <si>
    <t>ք,Երևան Բաբաջանյան 97շ 28բն</t>
  </si>
  <si>
    <t>,,Անտառային պետական մոնիտորինգի կենտրոն,, ՊՈԱԿ փոխտնօրեն</t>
  </si>
  <si>
    <t>Շուշանիկ</t>
  </si>
  <si>
    <t>09.05.1974թ</t>
  </si>
  <si>
    <t>004986881</t>
  </si>
  <si>
    <t>ք.Դիլիջան Մյասնիկյան 87տ</t>
  </si>
  <si>
    <t>Հրաչիկի</t>
  </si>
  <si>
    <t>15.04.1965թ</t>
  </si>
  <si>
    <t>000535120</t>
  </si>
  <si>
    <t>ք.Երևան Գալշոյան 22շ 15բն</t>
  </si>
  <si>
    <t>,,ՏԷԱ,,ՍՊԸ  տնօրեն</t>
  </si>
  <si>
    <t>30.11.1987թ</t>
  </si>
  <si>
    <t>AP0612874</t>
  </si>
  <si>
    <t>ք.Երևան Վարդանանաց 24շ, 25բն</t>
  </si>
  <si>
    <t>,,Ակվատեկ,, համալիր աերոբիկայի պատասխանատու</t>
  </si>
  <si>
    <t>Խանիկ</t>
  </si>
  <si>
    <t>Ստեփանի</t>
  </si>
  <si>
    <t>01.01.1978թ</t>
  </si>
  <si>
    <t>000981621</t>
  </si>
  <si>
    <t>Շիրակի մարզ, Ախուրյան Ե.Չարենցի 3փ,2տ</t>
  </si>
  <si>
    <t>Սիսակի</t>
  </si>
  <si>
    <t>24.04.1983թ</t>
  </si>
  <si>
    <t>002207777</t>
  </si>
  <si>
    <t>Արմավիրի մարզ գ. Շահումյան, Հերացու  24տ</t>
  </si>
  <si>
    <t>Մկրտիչ</t>
  </si>
  <si>
    <t>22.11.1981թ</t>
  </si>
  <si>
    <t>AH0659040</t>
  </si>
  <si>
    <t>ք.Երևան ՀԱԹ Անդրանիկի 61շ, 2բն</t>
  </si>
  <si>
    <t xml:space="preserve">Մկրտչյան </t>
  </si>
  <si>
    <t>Ալեքսան</t>
  </si>
  <si>
    <t>Սուրենի</t>
  </si>
  <si>
    <t>07.03.1962թ</t>
  </si>
  <si>
    <t>AM0886132</t>
  </si>
  <si>
    <t>ք.Էջմիածին Չարենցի 6շ, 2բն</t>
  </si>
  <si>
    <t>Աբրահամյան</t>
  </si>
  <si>
    <t>Լևոնի</t>
  </si>
  <si>
    <t>31.08.1975թ</t>
  </si>
  <si>
    <t>002145530</t>
  </si>
  <si>
    <t>ք.Էջմիածին գ.Գայ Իսահակյան 4տ</t>
  </si>
  <si>
    <t>Նշանի</t>
  </si>
  <si>
    <t>20.08.1965թ</t>
  </si>
  <si>
    <t>AM0716657</t>
  </si>
  <si>
    <t>ք.Էջմիածին  Վազգեն Առաջին 1շ 32բն</t>
  </si>
  <si>
    <t>Իրիցյան</t>
  </si>
  <si>
    <t>Սեյրան</t>
  </si>
  <si>
    <t>Ալեքսանդրի</t>
  </si>
  <si>
    <t>20.03.1956թ</t>
  </si>
  <si>
    <t>AP0508081</t>
  </si>
  <si>
    <t>Ասմարյան</t>
  </si>
  <si>
    <t>Խաչիկի</t>
  </si>
  <si>
    <t>06.08.1975թ</t>
  </si>
  <si>
    <t>BA2640139</t>
  </si>
  <si>
    <t>ք.Երևան Նոր Նորքի 2-րդ զանգ. Մոլդովական 7շ, 31բն</t>
  </si>
  <si>
    <t>Նահապետյան</t>
  </si>
  <si>
    <t>Նահապետի</t>
  </si>
  <si>
    <t>14.06.1968թ</t>
  </si>
  <si>
    <t>AN0642152</t>
  </si>
  <si>
    <t>Արարատի Մարզ գ. Վանաշեն</t>
  </si>
  <si>
    <t>Հայկական Էլեկտրական ցանցեր ՓԲԸ  հսկիչ</t>
  </si>
  <si>
    <t>Բագրատ</t>
  </si>
  <si>
    <t>Ջանիբեկի</t>
  </si>
  <si>
    <t>09.02.1968թ</t>
  </si>
  <si>
    <t>AN0686082</t>
  </si>
  <si>
    <t>ք.Երևան Նորագավիթ 10փ 44տ</t>
  </si>
  <si>
    <t>Քալանթարյան</t>
  </si>
  <si>
    <t>Էլմիրա</t>
  </si>
  <si>
    <t>Ռուբենի</t>
  </si>
  <si>
    <t>AN0724819</t>
  </si>
  <si>
    <t>ք.Էջմիածին, Վ. Կոստանյան փ. 1շ, 37բն</t>
  </si>
  <si>
    <t>Բագրատի</t>
  </si>
  <si>
    <t>19.11.1964թ</t>
  </si>
  <si>
    <t>AP065275</t>
  </si>
  <si>
    <t xml:space="preserve">Արմավիրի մարզ գ. Մրգաշատ 14փ, 16տ </t>
  </si>
  <si>
    <t xml:space="preserve">Մուրադյան </t>
  </si>
  <si>
    <t>Արտավազդի</t>
  </si>
  <si>
    <t>22.06.1983թ</t>
  </si>
  <si>
    <t>AP0567238</t>
  </si>
  <si>
    <t>ք,Երևան Մոլդովական 22շ 50բն</t>
  </si>
  <si>
    <t>Արիկ</t>
  </si>
  <si>
    <t>06.01.1961թ</t>
  </si>
  <si>
    <t>AP0645866</t>
  </si>
  <si>
    <t>ք.Արմավիր,Մաշտոցի 2-րդ նրբ, 1 տուն</t>
  </si>
  <si>
    <t>Ասլանյան</t>
  </si>
  <si>
    <t>Մերուժանի</t>
  </si>
  <si>
    <t>10.11.1965թ</t>
  </si>
  <si>
    <t>AM0783999</t>
  </si>
  <si>
    <t>ք.Երևան Մառի նրբ, 3շ, 25բն</t>
  </si>
  <si>
    <t>Եղինյան</t>
  </si>
  <si>
    <t>Ռազմիկի</t>
  </si>
  <si>
    <t>06.07.1961թ</t>
  </si>
  <si>
    <t>001665603</t>
  </si>
  <si>
    <t>ք.Երևան Մառի  4շ, 44բն</t>
  </si>
  <si>
    <t>Թամարա</t>
  </si>
  <si>
    <t>Յուրիկի</t>
  </si>
  <si>
    <t>15.02.1965թ</t>
  </si>
  <si>
    <t>AG0525584</t>
  </si>
  <si>
    <t>ք,Երևան,Բաշինջաղյան 179շ  2բն</t>
  </si>
  <si>
    <t>03.03.1978թ</t>
  </si>
  <si>
    <t>AK0538682</t>
  </si>
  <si>
    <t>ք.Երևան Տիչինա փ  67տ</t>
  </si>
  <si>
    <t>Հայաստանում Ֆրանսիական քոլեջ հիմնադրամ, վարչաֆինանսական տնօրեն</t>
  </si>
  <si>
    <t>Վրեժի</t>
  </si>
  <si>
    <t>002378826</t>
  </si>
  <si>
    <t>ք.Երևան Կուրղինյան 19շ  44բն</t>
  </si>
  <si>
    <t>Սիրադեղյան</t>
  </si>
  <si>
    <t>Գայանե</t>
  </si>
  <si>
    <t>20.09.1958թ</t>
  </si>
  <si>
    <t>AM0706199</t>
  </si>
  <si>
    <t>ք,Մեծամոր 1թաղ. 4բ2  շենք, 30բն</t>
  </si>
  <si>
    <t>Պասկևիչի</t>
  </si>
  <si>
    <t>25.10.1959թ</t>
  </si>
  <si>
    <t>AM0380884</t>
  </si>
  <si>
    <t>ք.Երևան Նոր Արեշ 37փ, 58տուն</t>
  </si>
  <si>
    <t>Մինասյան</t>
  </si>
  <si>
    <t>Դավիթ</t>
  </si>
  <si>
    <t>Թևոսի</t>
  </si>
  <si>
    <t>01.01.1986թ</t>
  </si>
  <si>
    <t>AP0607022</t>
  </si>
  <si>
    <t>Արմավիրի մարզ, գ. Վարդանաշեն 3փ, 33տ</t>
  </si>
  <si>
    <t>Վարդանաշեն  գյուղի միջնակարգ դպրոց</t>
  </si>
  <si>
    <t>Եղիազարյան</t>
  </si>
  <si>
    <t>30.04.1976թ</t>
  </si>
  <si>
    <t>000246454</t>
  </si>
  <si>
    <t>Արմավիրի մարզ գ. Ջանֆիդ</t>
  </si>
  <si>
    <t>Բոյմուշակյան</t>
  </si>
  <si>
    <t>Եղիա</t>
  </si>
  <si>
    <t>24.10.1991թ</t>
  </si>
  <si>
    <t>AH0527936</t>
  </si>
  <si>
    <t>Արարատի մարզ. Գ. Արբաթ 4փող, 73 տուն</t>
  </si>
  <si>
    <t>Սուքիասյան</t>
  </si>
  <si>
    <t>Կամո</t>
  </si>
  <si>
    <t>Սմբատի</t>
  </si>
  <si>
    <t>09.08.1959թ</t>
  </si>
  <si>
    <t>AK0424771</t>
  </si>
  <si>
    <t>ք. Երևան Նորաշխարյան 8ա, 5 բն</t>
  </si>
  <si>
    <t>Տիգրանյան</t>
  </si>
  <si>
    <t>Գառնիկի</t>
  </si>
  <si>
    <t>22.01.1967թ</t>
  </si>
  <si>
    <t>AN0742536</t>
  </si>
  <si>
    <t>ք. Երևան Մ.Ավետիսյան 4փ 4ա, 46բն</t>
  </si>
  <si>
    <t>Կիրակոսյան</t>
  </si>
  <si>
    <t>01.09.1956թ</t>
  </si>
  <si>
    <t>AH0343619</t>
  </si>
  <si>
    <t>ք.Երևան Նոր Արեշ 41փ, 24տուն</t>
  </si>
  <si>
    <t>Սրբուհի</t>
  </si>
  <si>
    <t>Քերոբի</t>
  </si>
  <si>
    <t>01.12.1956թ</t>
  </si>
  <si>
    <t>AM0400866</t>
  </si>
  <si>
    <t>ք.Երևան Մամիկոնյանց 62շ , բն.42բ</t>
  </si>
  <si>
    <t>Ուզունյան</t>
  </si>
  <si>
    <t>11.03.1970թ</t>
  </si>
  <si>
    <t>002711372</t>
  </si>
  <si>
    <t>ք. Երևան, Նոր Արեշ,26փ.104տ</t>
  </si>
  <si>
    <t>24.04.1968թ</t>
  </si>
  <si>
    <t>001583202</t>
  </si>
  <si>
    <t>ք.Երևան, Կիլիկիա, Սիսավանի 11/2</t>
  </si>
  <si>
    <t xml:space="preserve">,,Կերամա-Տրազիստ,, ՓԲԸ քաղպաշտպանության ինժեներ </t>
  </si>
  <si>
    <t>Ղահրամանյան</t>
  </si>
  <si>
    <t xml:space="preserve"> Արշակի</t>
  </si>
  <si>
    <t>30.11.1959թ</t>
  </si>
  <si>
    <t>AM0555271</t>
  </si>
  <si>
    <t>ք. Երևան Սարի թաղ 5փ, 51տուն</t>
  </si>
  <si>
    <t>ՃՇՀԱՀ ասիստենտ</t>
  </si>
  <si>
    <t>Մնոյան</t>
  </si>
  <si>
    <t>22.08.1983թ</t>
  </si>
  <si>
    <t>002646057</t>
  </si>
  <si>
    <t>ք. Դավիթաշեն 41 թաղ. 8շ, 31բն</t>
  </si>
  <si>
    <t>Ադոյան</t>
  </si>
  <si>
    <t>03.01.1983թ</t>
  </si>
  <si>
    <t>AN0423869</t>
  </si>
  <si>
    <t>ք. Երևան, Բուսաբանական 16</t>
  </si>
  <si>
    <t>Հայաստանում Ֆրանսիական քոլեջ հիմնադրամ, ուսմասի պատասխանատու</t>
  </si>
  <si>
    <t>04.10.1990թ</t>
  </si>
  <si>
    <t>AP0606969</t>
  </si>
  <si>
    <t>Արագածոտնի մարզ, գ. Նիգավան 7փ, 1/2տ</t>
  </si>
  <si>
    <t>Երևանի պետական տնտեսագիտական քոլեջ, դասախոս</t>
  </si>
  <si>
    <t>Առուշանյան</t>
  </si>
  <si>
    <t>03.11.1974թ</t>
  </si>
  <si>
    <t>AP0566523</t>
  </si>
  <si>
    <t>ք. Երևան Նորք Մարաշ 6փ, 2 նրբ, 13տուն</t>
  </si>
  <si>
    <t>24.02.1963թ</t>
  </si>
  <si>
    <t>AM0513752</t>
  </si>
  <si>
    <t>ք, Երևան, Ներքին Շենգավիթ 12փ, 1նրբ, 14տուն</t>
  </si>
  <si>
    <t>,,Հայասի Գրուպ,,  արտադրամասի պետի օգնական</t>
  </si>
  <si>
    <t>Արփինե</t>
  </si>
  <si>
    <t>07.11.1982թ</t>
  </si>
  <si>
    <t>AK0308610</t>
  </si>
  <si>
    <t>Վարդերեսյան</t>
  </si>
  <si>
    <t>Մարիամ</t>
  </si>
  <si>
    <t>Զալիկոյի</t>
  </si>
  <si>
    <t>02.02.1972թ</t>
  </si>
  <si>
    <t>AH0271956</t>
  </si>
  <si>
    <t>ք. Երևան Բաբաջանյան 35շ, 54բն</t>
  </si>
  <si>
    <t>Եվրոպական կրթական տարածաշրջանային ակադեմիա  հիմնադրամ, գրադարանի և  արխիվի պատասխանատու</t>
  </si>
  <si>
    <t>Վահրամի</t>
  </si>
  <si>
    <t>23.11.1950թ</t>
  </si>
  <si>
    <t>AN0333052</t>
  </si>
  <si>
    <t>ք. Վաղարշապատ Հակոբյան 19</t>
  </si>
  <si>
    <t>Էջմիածնի Հակոբյանի անվ. Պետ. Քոլեջ,տնօրենի տեղակալ</t>
  </si>
  <si>
    <t xml:space="preserve">Պապիկյան </t>
  </si>
  <si>
    <t>11.02.1972թ</t>
  </si>
  <si>
    <t>AK0690085</t>
  </si>
  <si>
    <t>ք. Երևան Խորենցի3փակ., 3տուն</t>
  </si>
  <si>
    <t>Ավետիքյան</t>
  </si>
  <si>
    <t>Եղիշի</t>
  </si>
  <si>
    <t>01.08.1960թ</t>
  </si>
  <si>
    <t>004798146</t>
  </si>
  <si>
    <t>ք. Երևան Արարատյան փ, 1 նրբ, տուն 12ա</t>
  </si>
  <si>
    <t>ԵԿՏԱ, ՀՖՔՀ  դասախոս</t>
  </si>
  <si>
    <t xml:space="preserve"> Սուրենի</t>
  </si>
  <si>
    <t>24.11.1953թ</t>
  </si>
  <si>
    <t>AM0483390</t>
  </si>
  <si>
    <t>ք.Երևան Հովսեփյան 10/1շ, 28 բն</t>
  </si>
  <si>
    <t>Արամ</t>
  </si>
  <si>
    <t>17.04.1983թ</t>
  </si>
  <si>
    <t>007882533</t>
  </si>
  <si>
    <t>ք. Երևան, Փափազյան 11շ  20բն</t>
  </si>
  <si>
    <t>Մեյրոյան</t>
  </si>
  <si>
    <t>Վաղարշակ</t>
  </si>
  <si>
    <t>Փարիզի</t>
  </si>
  <si>
    <t>01.02.1964թ</t>
  </si>
  <si>
    <t>BA2361944</t>
  </si>
  <si>
    <t>ք. Երևան Դավիթաշեն 1 թաղ. 33շ 63 բն</t>
  </si>
  <si>
    <t>Դերենիկ</t>
  </si>
  <si>
    <t>20.06.1957թ</t>
  </si>
  <si>
    <t>AM0351655</t>
  </si>
  <si>
    <t>ք.Երևան Հակոբյան 11/3</t>
  </si>
  <si>
    <t>,,ԻՆՆԱ,,ՍՊԸ  տնօրեն</t>
  </si>
  <si>
    <t>Կառլենի</t>
  </si>
  <si>
    <t>AM0392508</t>
  </si>
  <si>
    <t>ք.Երևան Այգեձորի 3 տուն</t>
  </si>
  <si>
    <t>,,Բարեփոխում,, հ/կ նախագահ</t>
  </si>
  <si>
    <t>25.05.1984թ</t>
  </si>
  <si>
    <t>AG0656833</t>
  </si>
  <si>
    <t>Գեղարքունիքի մարզ, գ. Ակունք</t>
  </si>
  <si>
    <t>Նարինե</t>
  </si>
  <si>
    <t>02.04.1970թ</t>
  </si>
  <si>
    <t>AM0568467</t>
  </si>
  <si>
    <t>Արարատի մարզ գ. Մրգավան</t>
  </si>
  <si>
    <t>Էդուարդ</t>
  </si>
  <si>
    <t>Կամսարի</t>
  </si>
  <si>
    <t>26.08.1959թ</t>
  </si>
  <si>
    <t>AM0926935</t>
  </si>
  <si>
    <t>ք. Երևան Հալաբյան 11շ, 54 բն</t>
  </si>
  <si>
    <t>Մխիթար Գոշ համալսարան դասխոս</t>
  </si>
  <si>
    <t>Մախսուդյան</t>
  </si>
  <si>
    <t>Ռուսլան</t>
  </si>
  <si>
    <t>Սպարտակի</t>
  </si>
  <si>
    <t>24.10.1988թ</t>
  </si>
  <si>
    <t>AG0429045</t>
  </si>
  <si>
    <t>Տավուշի մարզ գյուղ Ոսկեպար</t>
  </si>
  <si>
    <t>Տավուշի մարզի համաճարակաբան</t>
  </si>
  <si>
    <t>Շահնազարյան</t>
  </si>
  <si>
    <t>Սևակ</t>
  </si>
  <si>
    <t>Արաշավիրի</t>
  </si>
  <si>
    <t>001604834</t>
  </si>
  <si>
    <t>ք. Հրազդան  մ/շ, 123շ, բնա 13</t>
  </si>
  <si>
    <t>Մոսինյան</t>
  </si>
  <si>
    <t>Արայիկի</t>
  </si>
  <si>
    <t>25.05.1989թ</t>
  </si>
  <si>
    <t>Լոռու մարզ ք Ալավերդի Դեբեդի 4 բն. 9</t>
  </si>
  <si>
    <t>15.11.1991թ</t>
  </si>
  <si>
    <t>AH0517981</t>
  </si>
  <si>
    <t>ք. Կապան Կավարտ բան. տ. 125</t>
  </si>
  <si>
    <t xml:space="preserve">Անդրեասյան </t>
  </si>
  <si>
    <t>Մասիս</t>
  </si>
  <si>
    <t>08.01.1988թ</t>
  </si>
  <si>
    <t>008414765</t>
  </si>
  <si>
    <t>ք. Կապան Երկաթուղայինների 1-ին նրբ. Տուն 6</t>
  </si>
  <si>
    <t>Պարգև</t>
  </si>
  <si>
    <t>23.08.1968թ</t>
  </si>
  <si>
    <t>AM0258798</t>
  </si>
  <si>
    <t>Արագածոտնի մարզ գյուղ Երնջատափ</t>
  </si>
  <si>
    <t xml:space="preserve">Սահակյան </t>
  </si>
  <si>
    <t>Ջումշուդի</t>
  </si>
  <si>
    <t>29.04.1991թ</t>
  </si>
  <si>
    <t>AH0385950</t>
  </si>
  <si>
    <t xml:space="preserve">Հարությունյան </t>
  </si>
  <si>
    <t>23.05.1968թ</t>
  </si>
  <si>
    <t>006584783</t>
  </si>
  <si>
    <t>ք. Երեևան Գաջեգործների 40շ. 16 բն.</t>
  </si>
  <si>
    <t>54574 զ/մ ավագ խոհարար</t>
  </si>
  <si>
    <t xml:space="preserve">Դավթյան </t>
  </si>
  <si>
    <t xml:space="preserve">Կարեն </t>
  </si>
  <si>
    <t>25.08.1964թ</t>
  </si>
  <si>
    <t>070002894</t>
  </si>
  <si>
    <t>Լոռու մարզ ք. Վանաձոր</t>
  </si>
  <si>
    <t>19.12.1976թ</t>
  </si>
  <si>
    <t>AG0516242</t>
  </si>
  <si>
    <t>ք. Աշտարակ Շահազիզի 102</t>
  </si>
  <si>
    <t>Ռաֆիկ</t>
  </si>
  <si>
    <t>05.01.1956թ</t>
  </si>
  <si>
    <t>002171643</t>
  </si>
  <si>
    <t>Տավուշի մարզ գյուղ Տավուշ 11/3</t>
  </si>
  <si>
    <t>Պատմական միջավայրի պահպանության Տավուշի մ/ծ պետի տեղակալ</t>
  </si>
  <si>
    <t>Քաջիկի</t>
  </si>
  <si>
    <t>21.09.1984թ</t>
  </si>
  <si>
    <t>AM0804364</t>
  </si>
  <si>
    <t>ք Կապան Ձորք 12/13</t>
  </si>
  <si>
    <t>Նազարյան</t>
  </si>
  <si>
    <t>Գևորգ</t>
  </si>
  <si>
    <t>29.09.1965թ</t>
  </si>
  <si>
    <t>AM0463597</t>
  </si>
  <si>
    <t>ք Սպիտակ Ավետիսյան հր. 5/10</t>
  </si>
  <si>
    <t>Թոռնիկի</t>
  </si>
  <si>
    <t>10.03.1955թ</t>
  </si>
  <si>
    <t>AM0488192</t>
  </si>
  <si>
    <t>ք.Երևան Թումանյան փ. 20շ. 13 բն.</t>
  </si>
  <si>
    <t xml:space="preserve">Մամիկոն </t>
  </si>
  <si>
    <t>Հրաչի</t>
  </si>
  <si>
    <t>10.06.1957թ</t>
  </si>
  <si>
    <t>AN0797065</t>
  </si>
  <si>
    <t xml:space="preserve">ք. Վանաձոր Ներսիսյան թ. 5/1 շ. բն.1 </t>
  </si>
  <si>
    <t>Խլոպուզյան</t>
  </si>
  <si>
    <t>Հասմիկ</t>
  </si>
  <si>
    <t>06.11.1988թ</t>
  </si>
  <si>
    <t>AN0296361</t>
  </si>
  <si>
    <t>Վանաձորի ավագանու անդամ</t>
  </si>
  <si>
    <t>Փելեշյան</t>
  </si>
  <si>
    <t>Լյովայի</t>
  </si>
  <si>
    <t>18.09.1979թ</t>
  </si>
  <si>
    <t>AK0535641</t>
  </si>
  <si>
    <t>Ռազմիկ</t>
  </si>
  <si>
    <t>Մանվելի</t>
  </si>
  <si>
    <t>23.08.1991թ</t>
  </si>
  <si>
    <t>AH0564120</t>
  </si>
  <si>
    <t>ք Սպիտակ Քըրք-Քըրքորյանի 86</t>
  </si>
  <si>
    <t>Վահրամյան</t>
  </si>
  <si>
    <t>11.01.1988թ</t>
  </si>
  <si>
    <t>AN0573069</t>
  </si>
  <si>
    <t>Լոռու մարզ գ. Ճոճկան 6փ. 22տ</t>
  </si>
  <si>
    <t>Դադոյան</t>
  </si>
  <si>
    <t>Ռիմա</t>
  </si>
  <si>
    <t>01.12.1984թ</t>
  </si>
  <si>
    <t>AF0698059</t>
  </si>
  <si>
    <t>ք. Գավառ Անդրանիկի փ. շ. 45 բն.18</t>
  </si>
  <si>
    <t xml:space="preserve">Բուռնուչյան </t>
  </si>
  <si>
    <t>Արշավիրի</t>
  </si>
  <si>
    <t>06.08.1989թ</t>
  </si>
  <si>
    <t>AH0223560</t>
  </si>
  <si>
    <t>ք. Գավառ Կաբելագործների 32/7</t>
  </si>
  <si>
    <t xml:space="preserve">Քերոբյան </t>
  </si>
  <si>
    <t>Նորիկ</t>
  </si>
  <si>
    <t>23.08.1976թ</t>
  </si>
  <si>
    <t>AK0622607</t>
  </si>
  <si>
    <t>ք. Սպիտակ Թորոսյան 3/6</t>
  </si>
  <si>
    <t>Ալեքսանյան</t>
  </si>
  <si>
    <t>000345074</t>
  </si>
  <si>
    <t>Հայրապետյան</t>
  </si>
  <si>
    <t xml:space="preserve"> Աշոտ</t>
  </si>
  <si>
    <t>Սերգեյի</t>
  </si>
  <si>
    <t>14.02.1958թ</t>
  </si>
  <si>
    <t>001465715</t>
  </si>
  <si>
    <t>ք. Ստեփանավան Բաղրամյան 109</t>
  </si>
  <si>
    <t xml:space="preserve">Խաչատրյան </t>
  </si>
  <si>
    <t>Ռիտա</t>
  </si>
  <si>
    <t>18.10.1963թ</t>
  </si>
  <si>
    <t>AG0358995</t>
  </si>
  <si>
    <t>ք. Վարդենիս Լեռնագործների  շ. 17ա բն.40</t>
  </si>
  <si>
    <t>15.09.1978թ</t>
  </si>
  <si>
    <t>001875954</t>
  </si>
  <si>
    <t>ք. Վարդենիս Լեռնագործների  1/1 23 բն.</t>
  </si>
  <si>
    <t xml:space="preserve">Ալոյան </t>
  </si>
  <si>
    <t>Արա</t>
  </si>
  <si>
    <t>19.08.1981թ</t>
  </si>
  <si>
    <t>AN0349638</t>
  </si>
  <si>
    <t>ք. Երևան Եր. Քոչարի փ. 21 շ. 36 բն.</t>
  </si>
  <si>
    <t>&lt;&lt;Հհ3&gt;&gt; հ/ը գլխ խմբագիր գլխ. տնօրենի տեղակալ</t>
  </si>
  <si>
    <t>Գրիշկյան</t>
  </si>
  <si>
    <t>Դավթի</t>
  </si>
  <si>
    <t>03.07.1985թ</t>
  </si>
  <si>
    <t>AN0664907</t>
  </si>
  <si>
    <t>ք. Սպիտակ Այգեստան 207</t>
  </si>
  <si>
    <t>Մաթոսյան</t>
  </si>
  <si>
    <t>Անանովի</t>
  </si>
  <si>
    <t>24.07.1967թ</t>
  </si>
  <si>
    <t>008665143</t>
  </si>
  <si>
    <t>ք. Սպիտակ Ս. Ավետիսյան 12/7</t>
  </si>
  <si>
    <t>19.09.1971թ</t>
  </si>
  <si>
    <t>AM0886985</t>
  </si>
  <si>
    <t>28.08.1976թ</t>
  </si>
  <si>
    <t>AK0638502</t>
  </si>
  <si>
    <t>&lt;&lt;Ագրոկենսատեխնոլոգիայի գիտական կենտրոն&gt;&gt; ՊՈԱԿ Ստեփ. մ/ճ վարիչ</t>
  </si>
  <si>
    <t>Էդվարդ</t>
  </si>
  <si>
    <t>01.05.1975թ</t>
  </si>
  <si>
    <t>003037157</t>
  </si>
  <si>
    <t>ք. Երևան, Եր. Քոչարի 17շ, 28բն</t>
  </si>
  <si>
    <t>,,Հիթ-Թերմ,, ՍՊԸ  տնօրեն</t>
  </si>
  <si>
    <t>Բաբկենի</t>
  </si>
  <si>
    <t>14.01.1960թ</t>
  </si>
  <si>
    <t>AM0323816</t>
  </si>
  <si>
    <t>ք. Երևան,Կիլիկիա Ադոնցի 38տուն</t>
  </si>
  <si>
    <t>,,Արխ-Մհեր Դիզայն,,  ՍՊԸ</t>
  </si>
  <si>
    <t>Բադալյան</t>
  </si>
  <si>
    <t>Հրայրի</t>
  </si>
  <si>
    <t>01.08.1986թ</t>
  </si>
  <si>
    <t>AN0600210</t>
  </si>
  <si>
    <t>ք. Գյումրի,Մուշ 2թ, 51շ, 1բն</t>
  </si>
  <si>
    <t>Ոսկան</t>
  </si>
  <si>
    <t>02.09.1967թ</t>
  </si>
  <si>
    <t>AN0698190</t>
  </si>
  <si>
    <t>Գազպրոմ Արմենիա, Գյումրու, ԳԳԵ, ԾՏԲ-ԳԲՀ  ճարտարագետ</t>
  </si>
  <si>
    <t>Վահան</t>
  </si>
  <si>
    <t>13.01.1976թ</t>
  </si>
  <si>
    <t>AM0425882</t>
  </si>
  <si>
    <t>18.09.1983թ</t>
  </si>
  <si>
    <t>003064920</t>
  </si>
  <si>
    <t xml:space="preserve">ք.Գյումրի,Կ. Դեմիճյանի 1նրբ, 3տուն </t>
  </si>
  <si>
    <t>ՀՀՌՑ Ճարտարագետ</t>
  </si>
  <si>
    <t>Ռոբերտի</t>
  </si>
  <si>
    <t>30.07.1989թ</t>
  </si>
  <si>
    <t>AP0524115</t>
  </si>
  <si>
    <t>ք. Գյումրի Ղանդիլյան փ, շ. 28Ա,  6 բն</t>
  </si>
  <si>
    <t>Գյումրու 26 ավագ դպրոց, ուսուցիչ</t>
  </si>
  <si>
    <t xml:space="preserve">Ղազարյան </t>
  </si>
  <si>
    <t>AH0272473</t>
  </si>
  <si>
    <t>ք.Գյումրի, Ս. Մարտիշյանփ, 53շ, 4 բն</t>
  </si>
  <si>
    <t xml:space="preserve">Շահգելդյան </t>
  </si>
  <si>
    <t xml:space="preserve">Մհեր </t>
  </si>
  <si>
    <t>29.09.1967թ</t>
  </si>
  <si>
    <t>AM0497355</t>
  </si>
  <si>
    <t>ք. Երևան Մաշտոցի պող. 4շ, 5բն</t>
  </si>
  <si>
    <t>Արամայիս</t>
  </si>
  <si>
    <t>Պայքարի</t>
  </si>
  <si>
    <t>09.06.1964թ</t>
  </si>
  <si>
    <t>000084822</t>
  </si>
  <si>
    <t>ք. Երևան Շիրազի փ, 12շ, 30բն</t>
  </si>
  <si>
    <t>,,Մաքսլոգ,,  ՍՊԸ  տնօրեն</t>
  </si>
  <si>
    <t>Աննա</t>
  </si>
  <si>
    <t>Արամի</t>
  </si>
  <si>
    <t>17.09.1974թ</t>
  </si>
  <si>
    <t>001054329</t>
  </si>
  <si>
    <t>ք.Երևան , Արմենակյան 40ա</t>
  </si>
  <si>
    <t>Սվետլանա</t>
  </si>
  <si>
    <t>30.06.1962թ</t>
  </si>
  <si>
    <t>AF0641056</t>
  </si>
  <si>
    <t>Արմավիրի մարզ գ. Գայ,Գարնանային 9տ</t>
  </si>
  <si>
    <t>Վանցյան</t>
  </si>
  <si>
    <t>Մեխակ</t>
  </si>
  <si>
    <t>21.05.1991թ</t>
  </si>
  <si>
    <t>AH0522142</t>
  </si>
  <si>
    <t>Կոտայքի մարզ ք, Հրազդան կ/թ 32/8</t>
  </si>
  <si>
    <t xml:space="preserve">Թերզյան </t>
  </si>
  <si>
    <t>Քրիստինե</t>
  </si>
  <si>
    <t>11.06.1986թ</t>
  </si>
  <si>
    <t>AF0755518</t>
  </si>
  <si>
    <t>ք. Երևան Տոլստոյի 14տ</t>
  </si>
  <si>
    <t>Հենրիխի</t>
  </si>
  <si>
    <t>18.01.1962թ</t>
  </si>
  <si>
    <t>ք. Թալին Գայի 44</t>
  </si>
  <si>
    <t>Իսրայելյան</t>
  </si>
  <si>
    <t>Վաղինակ</t>
  </si>
  <si>
    <t>Աբգարի</t>
  </si>
  <si>
    <t>15.11.1965թ</t>
  </si>
  <si>
    <t>Արագածոտնի մարզ, գ. Հնաբերդ 2փ, 5 տուն</t>
  </si>
  <si>
    <t>Անդրանիկ</t>
  </si>
  <si>
    <t>06.04.1965թ</t>
  </si>
  <si>
    <t>AK0493628</t>
  </si>
  <si>
    <t xml:space="preserve">Արագածոտնի մարզ, գ. Նիգավան </t>
  </si>
  <si>
    <t xml:space="preserve">Ավդալյան </t>
  </si>
  <si>
    <t>Ռուդիկ</t>
  </si>
  <si>
    <t>25.06.1982թ</t>
  </si>
  <si>
    <t>000960732</t>
  </si>
  <si>
    <t>ք.Երևան Անդրանիկի 61/1շ, 4բն</t>
  </si>
  <si>
    <t>Ղարիբյան</t>
  </si>
  <si>
    <t>Սիմյոնի</t>
  </si>
  <si>
    <t>06.02.1963թ</t>
  </si>
  <si>
    <t>AM0466986</t>
  </si>
  <si>
    <t>ք. Երևան Շինարարների 15/1շ 14բն</t>
  </si>
  <si>
    <t xml:space="preserve">Արմենյան </t>
  </si>
  <si>
    <t>Լիլիթ</t>
  </si>
  <si>
    <t>25.01.1976թ</t>
  </si>
  <si>
    <t>AM0284577</t>
  </si>
  <si>
    <t>ք.Երևան Ավան Դ. Մալյան 9տ</t>
  </si>
  <si>
    <t>26.03.1961թ</t>
  </si>
  <si>
    <t>AG0274378</t>
  </si>
  <si>
    <t>,,Արենի Վայն,, ՍՊԸ տնօրեն</t>
  </si>
  <si>
    <t xml:space="preserve"> Նարինե</t>
  </si>
  <si>
    <t>19.05.1973թ</t>
  </si>
  <si>
    <t>AM0553061</t>
  </si>
  <si>
    <t>ք.Ջերմուկ, Ձախափնյակ 23ա, 12բն</t>
  </si>
  <si>
    <t>Սլավիկի</t>
  </si>
  <si>
    <t>15.05.1982թ</t>
  </si>
  <si>
    <t>003795788</t>
  </si>
  <si>
    <t>ք. Վայք Շահումյան 95շ, 13բն</t>
  </si>
  <si>
    <t>Աղասու</t>
  </si>
  <si>
    <t>13.02.1961թ</t>
  </si>
  <si>
    <t>AK0405808</t>
  </si>
  <si>
    <t>ք. Երևան Շինարարաներ փ, 10/1շ, 35բն</t>
  </si>
  <si>
    <t>11.07.1950թ</t>
  </si>
  <si>
    <t>AG0697578</t>
  </si>
  <si>
    <t>ք,Գյումրի Սայաթ-Նովա 9/9ա, բն21</t>
  </si>
  <si>
    <t>Աղաբաբյան</t>
  </si>
  <si>
    <t>10.02.1990թ</t>
  </si>
  <si>
    <t>AH0435099</t>
  </si>
  <si>
    <t>Ք. Երևան Սեբաստիա 24/1շ, 36բն</t>
  </si>
  <si>
    <t>Ասատրյան</t>
  </si>
  <si>
    <t>02.10.1962թ</t>
  </si>
  <si>
    <t>AM0243686</t>
  </si>
  <si>
    <t>ք.Երևան Մ.Խորենցի45շ բն51</t>
  </si>
  <si>
    <t>Աբգարյան</t>
  </si>
  <si>
    <t>08.07.1982թ</t>
  </si>
  <si>
    <t>003163524</t>
  </si>
  <si>
    <t>Կոտայքի մարզ, Գ. Զովունի 9փ, 11շ, 2բն</t>
  </si>
  <si>
    <t>Արշալույսի</t>
  </si>
  <si>
    <t>20.06.1968թ</t>
  </si>
  <si>
    <t>AM0863384</t>
  </si>
  <si>
    <t>ք. Երևան Ջրվեժ- Մայակ թաղ. 8շ, 36բն</t>
  </si>
  <si>
    <t>18.01.1979թ</t>
  </si>
  <si>
    <t>007577174</t>
  </si>
  <si>
    <t>ք.Երևան, Նար-Դոսի 29տ</t>
  </si>
  <si>
    <t xml:space="preserve">Ավոյան </t>
  </si>
  <si>
    <t>27.10.1961թ</t>
  </si>
  <si>
    <t>AK0366153</t>
  </si>
  <si>
    <t>ք. Երևան, Բելինսկի 46տ</t>
  </si>
  <si>
    <t>Մխիթար</t>
  </si>
  <si>
    <t>23.03.1954թ</t>
  </si>
  <si>
    <t>AK0616956</t>
  </si>
  <si>
    <t>Արմավիրի մարզ գ. Տարոնիկ  Էջմիածնի փող, 35տ</t>
  </si>
  <si>
    <t>Տարոնիկ գյուղի համայնքապետարանի  աշխատակազմի ղեկավար</t>
  </si>
  <si>
    <t>15.04.1970թ</t>
  </si>
  <si>
    <t>AN0656740</t>
  </si>
  <si>
    <t>ք. Երևան Նժդեհի 35շ, 40բն</t>
  </si>
  <si>
    <t>Ժամհարյան</t>
  </si>
  <si>
    <t>20.05.1977թ</t>
  </si>
  <si>
    <t>AM0837935</t>
  </si>
  <si>
    <t>ք. Երևան, Բաբաջանյան 27շ, 35բն</t>
  </si>
  <si>
    <t>Ռոբերտ</t>
  </si>
  <si>
    <t>Մոլոտովի</t>
  </si>
  <si>
    <t>02.01.1957թ</t>
  </si>
  <si>
    <t>Արարատի մարզ, գ. Այնթափ 9փ, 10/1</t>
  </si>
  <si>
    <t>Կոլյա</t>
  </si>
  <si>
    <t>Վարդանի</t>
  </si>
  <si>
    <t>22.06.1955թ</t>
  </si>
  <si>
    <t>AN0471887</t>
  </si>
  <si>
    <t>Արարատի մարզ, գ. Այնթափ,5շարք, 5 տուն</t>
  </si>
  <si>
    <t>Հրաչյա</t>
  </si>
  <si>
    <t>Սեդրակի</t>
  </si>
  <si>
    <t>ք. Գյումրի, Մուսայելյան 2տ</t>
  </si>
  <si>
    <t>Եվրոպական կրթական տարածաշրջանային ակադեմիա  հիմնադրամ,  Գյումրու մասնաճյուղ, փոխտնօրեն</t>
  </si>
  <si>
    <t>Արմինե</t>
  </si>
  <si>
    <t>25.09.1970թ</t>
  </si>
  <si>
    <t>BA0393891</t>
  </si>
  <si>
    <t>ք. Երևան Ամիրյան 10շ, 5բն</t>
  </si>
  <si>
    <t>Հեռուստատեսության և  ռադիոյի  ակադեմիա, պրոռեկտոր</t>
  </si>
  <si>
    <t>Մորոզով</t>
  </si>
  <si>
    <t>Օլեգ</t>
  </si>
  <si>
    <t>Վալերևիչ</t>
  </si>
  <si>
    <t>Հայկական Վերածնունդ</t>
  </si>
  <si>
    <t>004887253</t>
  </si>
  <si>
    <t>ք,Երևան Եղ. Թադևոսյանփ.1նրբ,3շ, 15բն</t>
  </si>
  <si>
    <t>Իվանով</t>
  </si>
  <si>
    <t>Կոնստանտին</t>
  </si>
  <si>
    <t>Իոսիֆի</t>
  </si>
  <si>
    <t>29.11.1962թ</t>
  </si>
  <si>
    <t>AM0206113</t>
  </si>
  <si>
    <t>ք,Երևան Արշակունյաց 56շ 55բն</t>
  </si>
  <si>
    <t>,,Բարսիս,, ՍՊԸ կարգավորող ինժեներ</t>
  </si>
  <si>
    <t>Նաղաշ</t>
  </si>
  <si>
    <t xml:space="preserve"> Մխիթարի</t>
  </si>
  <si>
    <t>24.10.1984թ</t>
  </si>
  <si>
    <t>AN0320406</t>
  </si>
  <si>
    <t>Գեղարքունիքի մարզ, գ. Գեղհովիտ</t>
  </si>
  <si>
    <t>Գեղհովիտի ատամնաբուժարանի տնօրեն</t>
  </si>
  <si>
    <t>Դերենիկի</t>
  </si>
  <si>
    <t>05.04.1988թ</t>
  </si>
  <si>
    <t>Էմմա</t>
  </si>
  <si>
    <t>Վալերիի</t>
  </si>
  <si>
    <t>27.05.1990թ</t>
  </si>
  <si>
    <t>001718550</t>
  </si>
  <si>
    <t>AH0209745</t>
  </si>
  <si>
    <t>ք.Երևան,Թոթովենցի5շ, 35բն</t>
  </si>
  <si>
    <t>Սիրուն</t>
  </si>
  <si>
    <t>10.08.1983թ</t>
  </si>
  <si>
    <t>007462765</t>
  </si>
  <si>
    <t>ք. Երևան Ավան 7փ 95տ</t>
  </si>
  <si>
    <t>Արշակյան</t>
  </si>
  <si>
    <t>Իսկուհի</t>
  </si>
  <si>
    <t>14.09.1972թ</t>
  </si>
  <si>
    <t>AN0439271</t>
  </si>
  <si>
    <t>ք. Երևան, Շարուրի 28/2շ, 49բն</t>
  </si>
  <si>
    <t>09.10.1970թ</t>
  </si>
  <si>
    <t>AP0553357</t>
  </si>
  <si>
    <t>Նիկոլի</t>
  </si>
  <si>
    <t>10.07.1973թ</t>
  </si>
  <si>
    <t>000273235</t>
  </si>
  <si>
    <t>Կոտայքի մարզ, գ. Գեղադիր 3փ, 74տ</t>
  </si>
  <si>
    <t>,,ՀանԱմրոց,, ՍՊԸ  տնօրեն</t>
  </si>
  <si>
    <t>Աչիկյան</t>
  </si>
  <si>
    <t>07.06.1969թ</t>
  </si>
  <si>
    <t>ք,Երևան,Ճառագայթային ,,Վ,, 44բն</t>
  </si>
  <si>
    <t>ՀՀ  ԱԺ   գործավար</t>
  </si>
  <si>
    <t>Քամալյան</t>
  </si>
  <si>
    <t>Սերյոժա</t>
  </si>
  <si>
    <t>Հրանտի</t>
  </si>
  <si>
    <t>28.01.1961թ</t>
  </si>
  <si>
    <t>AK0465596</t>
  </si>
  <si>
    <t>Տավուշի մարզ, գ. Խաշթառակ</t>
  </si>
  <si>
    <t>Անասնաբուժական ծառայությունների կենտրոնի տնօրեն</t>
  </si>
  <si>
    <t>Թարզյան</t>
  </si>
  <si>
    <t>07.05.1984թ</t>
  </si>
  <si>
    <t>ք. Գյումրի.թաղ, մ. Ավետիսյան 35շ, 15բն</t>
  </si>
  <si>
    <t>Սամվել</t>
  </si>
  <si>
    <t>Արտուշի</t>
  </si>
  <si>
    <t>02.01.1955թ</t>
  </si>
  <si>
    <t>AH0522580</t>
  </si>
  <si>
    <t>Լոռու մարզ, գ. Ջրաշեն</t>
  </si>
  <si>
    <t>Գասպարյան</t>
  </si>
  <si>
    <t>Վազգեն</t>
  </si>
  <si>
    <t>04.10.1985թ</t>
  </si>
  <si>
    <t>AF0560218</t>
  </si>
  <si>
    <t>գ. Արագածավան, Նար-Դոսի 2նրբ, 29տ</t>
  </si>
  <si>
    <t>Հունան</t>
  </si>
  <si>
    <t>Արեստակեսի</t>
  </si>
  <si>
    <t>11.11.1961թ</t>
  </si>
  <si>
    <t>AK0618631</t>
  </si>
  <si>
    <t>Շիրակի մարզ, գ. Մեղրաշեն 10փ, 1 տուն</t>
  </si>
  <si>
    <t>Մեղրաշեն գյուղի գյուղապետ</t>
  </si>
  <si>
    <t>Մանուկի</t>
  </si>
  <si>
    <t>09.02.1977թ</t>
  </si>
  <si>
    <t>AN0418697</t>
  </si>
  <si>
    <t>ք. Արթիկ. Շինարարների 3ժ, 34բն</t>
  </si>
  <si>
    <t>,,ԱՆԻ,, համատիրության նախագահ</t>
  </si>
  <si>
    <t>Բաքոյան</t>
  </si>
  <si>
    <t>Շամո</t>
  </si>
  <si>
    <t>Իսկոյի</t>
  </si>
  <si>
    <t>AM0483690</t>
  </si>
  <si>
    <t>Արարատի մարզ, գ. Նոր Կյանք, Խորենացու 11</t>
  </si>
  <si>
    <t>ՀՊԱՀ-գիտաշխատող</t>
  </si>
  <si>
    <t>20.09.1954թ</t>
  </si>
  <si>
    <t>AK0616634</t>
  </si>
  <si>
    <t>Գարեգինյան</t>
  </si>
  <si>
    <t>07.02.1977թ</t>
  </si>
  <si>
    <t>AK0641044</t>
  </si>
  <si>
    <t xml:space="preserve">Անտոնյան </t>
  </si>
  <si>
    <t>Վլադիմիրի</t>
  </si>
  <si>
    <t>29.04.1974թ</t>
  </si>
  <si>
    <t>ք.Երևան Շերամի 27շ, 68բն</t>
  </si>
  <si>
    <t>AN0219967</t>
  </si>
  <si>
    <t>Սաշա</t>
  </si>
  <si>
    <t>18.11.1985թ</t>
  </si>
  <si>
    <t>AK0333994</t>
  </si>
  <si>
    <t>ք. Գավառ, Սայաթ-Նովա 28</t>
  </si>
  <si>
    <t>Մանուշակ</t>
  </si>
  <si>
    <t>AN0751010</t>
  </si>
  <si>
    <t>03.03.1961թ</t>
  </si>
  <si>
    <t>ք.Երևան Շինարարաներ14շ,68բն</t>
  </si>
  <si>
    <t>Մխիթարյան</t>
  </si>
  <si>
    <t>Վահագնի</t>
  </si>
  <si>
    <t>08.09.1988թ</t>
  </si>
  <si>
    <t>077817109</t>
  </si>
  <si>
    <t>ք.Մարտունի, Երևանյան 10փ,2տուն</t>
  </si>
  <si>
    <t>Գարաքյան</t>
  </si>
  <si>
    <t>Վարդուշ</t>
  </si>
  <si>
    <t>13.05.1958թ</t>
  </si>
  <si>
    <t>AG0266968</t>
  </si>
  <si>
    <t>ք.Երևան, Մոլդովական 42շ, 44բն</t>
  </si>
  <si>
    <t>Եվրոպական կրթական տարածաշրջանային ակադեմիա  հիմնադրամ, հսկիչ</t>
  </si>
  <si>
    <t>Էդիկ</t>
  </si>
  <si>
    <t>Սարիբեկի</t>
  </si>
  <si>
    <t>AM0614166</t>
  </si>
  <si>
    <t>Գեղարքունիքի մարզ, ք. Մարտունի</t>
  </si>
  <si>
    <t>Թամոյան</t>
  </si>
  <si>
    <t>29.06.1957թ</t>
  </si>
  <si>
    <t>17.11.1981թ</t>
  </si>
  <si>
    <t>003427606</t>
  </si>
  <si>
    <t>Գեղարքունիքի մարզ, գ. Զոլաքար 23փ, 2նրբ,22տ</t>
  </si>
  <si>
    <t>Գրիշայի</t>
  </si>
  <si>
    <t>04.12.1971թ</t>
  </si>
  <si>
    <t>AM0251427</t>
  </si>
  <si>
    <t>ք.Երևան, Քանաքեռ 1փ, 1 տուն</t>
  </si>
  <si>
    <t>ՀՀ տնտեսական զարգացման և ներդրումների նախարարության բաժնի պետ</t>
  </si>
  <si>
    <t>20.06.1972թ</t>
  </si>
  <si>
    <t>AM0388979</t>
  </si>
  <si>
    <t>ք.Երևան, Դավիթաշեն 2թաղ, 35շ, 26բն</t>
  </si>
  <si>
    <t>Եվրոպական  քոլեջ  հիմնադրամ,Մարտունու մ/ճ տնօրեն</t>
  </si>
  <si>
    <t>Սիսակ</t>
  </si>
  <si>
    <t>Մհերի</t>
  </si>
  <si>
    <t>25.02.1969թ</t>
  </si>
  <si>
    <t>007555006</t>
  </si>
  <si>
    <t>Արարատ մարզ, ք. Վեդի 26 կոմիսարների 2տ</t>
  </si>
  <si>
    <t>Դալլաքյան</t>
  </si>
  <si>
    <t>Մնացական</t>
  </si>
  <si>
    <t>07.10.1959թ</t>
  </si>
  <si>
    <t>AK0300718</t>
  </si>
  <si>
    <t>Արարատի մարզ. Գ. Տափերական, Վասպուրական 2տ</t>
  </si>
  <si>
    <t>02.09.1964թ</t>
  </si>
  <si>
    <t>005271457</t>
  </si>
  <si>
    <t>ք. Գյումրի, Անի փաղ. 11փ, շ10վ, 12բն</t>
  </si>
  <si>
    <t>,,Հայանտառ,, ՊՈԱԿ Գյումրու մ/ճ, հաշվետար-գանձապահ</t>
  </si>
  <si>
    <t>26.09.1961թ</t>
  </si>
  <si>
    <t>AN0359496</t>
  </si>
  <si>
    <t>ք.Գյումրի, Սարգսյան փ, 6տ</t>
  </si>
  <si>
    <t>Կապս գյուղի միջն. Դպրոց, փոխտնօրեն</t>
  </si>
  <si>
    <t>Լարիսա</t>
  </si>
  <si>
    <t>Վարազդատի</t>
  </si>
  <si>
    <t>08.12.1955թ</t>
  </si>
  <si>
    <t>AM0485678</t>
  </si>
  <si>
    <t>ք.Սպիտակ Ավետիսյանփ, շ17բ,բն4</t>
  </si>
  <si>
    <t>Լոռու մարզ միջն դպրոց</t>
  </si>
  <si>
    <t>Դավուդյան</t>
  </si>
  <si>
    <t>Տատյանա</t>
  </si>
  <si>
    <t>Հայկազի</t>
  </si>
  <si>
    <t>27.12.1984թ</t>
  </si>
  <si>
    <t>AF0767966</t>
  </si>
  <si>
    <t>ք. Մարտունի, Զ. Անդրանիկի 6/22</t>
  </si>
  <si>
    <t>Բաբկեն</t>
  </si>
  <si>
    <t>Հենզելի</t>
  </si>
  <si>
    <t>28.07.1990թ</t>
  </si>
  <si>
    <t>AP0520142</t>
  </si>
  <si>
    <t>Արմավիրի մարզ, գ. Բաղրամյան Սևակի փ, 19տ</t>
  </si>
  <si>
    <t>Նորայր</t>
  </si>
  <si>
    <t>Զավենի</t>
  </si>
  <si>
    <t>04.05.1969թ</t>
  </si>
  <si>
    <t>AM0618844</t>
  </si>
  <si>
    <t>ք. Ճամբարակ,Չարենցի 53տ</t>
  </si>
  <si>
    <t>ք. Ճամբարակի, ավտոկայարանի պետ</t>
  </si>
  <si>
    <t>Երվանդի</t>
  </si>
  <si>
    <t>26.01.1967թ</t>
  </si>
  <si>
    <t>AK0617478</t>
  </si>
  <si>
    <t>Գեղարքունիքի մարզ, գ. Դպրաբակ 7փ, 13տ</t>
  </si>
  <si>
    <t>փաստաբան</t>
  </si>
  <si>
    <t>Սիլվա</t>
  </si>
  <si>
    <t>11.03.1966թ</t>
  </si>
  <si>
    <t>AN0445907</t>
  </si>
  <si>
    <t>ք. Ջերմուկ ձախափնյա 26ա, 33բն</t>
  </si>
  <si>
    <t>28.02.1956թ</t>
  </si>
  <si>
    <t>AK0622263</t>
  </si>
  <si>
    <t>ք. Գյումրի, միս-կոմբինատ, 28տ</t>
  </si>
  <si>
    <t>ԱԻՆ տեխնիկական անվտանգություն ազգային կենտրոն,,  ՊՈԱԿ</t>
  </si>
  <si>
    <t>20.03.1988թ</t>
  </si>
  <si>
    <t>AG0430870</t>
  </si>
  <si>
    <t>Արագածոտնի մարզ, գ. Արուճ 8փ, 19տ</t>
  </si>
  <si>
    <t>29.01.1973թ</t>
  </si>
  <si>
    <t>AN0463720</t>
  </si>
  <si>
    <t>ք. Երևան,Լենինգրադյան 38շ, 22բն</t>
  </si>
  <si>
    <t>Ալիսա</t>
  </si>
  <si>
    <t>Վաղշոյի</t>
  </si>
  <si>
    <t>01.11.1964թ</t>
  </si>
  <si>
    <t>002620227</t>
  </si>
  <si>
    <t>Սյունիքի մարզ գ. Շաղաթ</t>
  </si>
  <si>
    <t>Շաղաթ, միջն. Դպրոց, ուսուցչուհի</t>
  </si>
  <si>
    <t>13.05.1976թ</t>
  </si>
  <si>
    <t>ք.Երևան, Ազատություն նրբ, 5շ, 2բն</t>
  </si>
  <si>
    <t>Տիգրանուհի</t>
  </si>
  <si>
    <t>Պետրոսի</t>
  </si>
  <si>
    <t>20.04.1966թ</t>
  </si>
  <si>
    <t>AM0304914</t>
  </si>
  <si>
    <t>AM0567678</t>
  </si>
  <si>
    <t>ք. Երևան,  Անդրանիկի 13/54</t>
  </si>
  <si>
    <t>12.04.1989թ</t>
  </si>
  <si>
    <t>AG0502358</t>
  </si>
  <si>
    <t>Սյունիքի մարզ գ. Հարժիս</t>
  </si>
  <si>
    <t>Մարինա</t>
  </si>
  <si>
    <t>AM0621414</t>
  </si>
  <si>
    <t>ք.Մարտունի. Գետափնյա 1փ, 90տ</t>
  </si>
  <si>
    <t>19.04.1970թ</t>
  </si>
  <si>
    <t>ք. Մարտունի թիվ 2 միջն. Դպրոց</t>
  </si>
  <si>
    <t>Քոսակյան</t>
  </si>
  <si>
    <t>07.12.1974թ</t>
  </si>
  <si>
    <t>AN0681139</t>
  </si>
  <si>
    <t>ք. Բերդ, Սայաթ-Նովա 21</t>
  </si>
  <si>
    <t>08.01.1967թ</t>
  </si>
  <si>
    <t>AM0481794</t>
  </si>
  <si>
    <t>ք.Իջևան, Մայիսի 28-ի փ, 47շ, բն 32</t>
  </si>
  <si>
    <t>Իջևանի հայանտառտնտեսություն ՊՈԱԿ, անտառկուլտուրաների ինժեներ</t>
  </si>
  <si>
    <t>Թովմասյան</t>
  </si>
  <si>
    <t>Բաղդասարի</t>
  </si>
  <si>
    <t>ք. Դիլիջան, Հակոբջանյանփ, 48տ</t>
  </si>
  <si>
    <t>,,Դիլիմաք,, ՍՊԸ տնօրեն</t>
  </si>
  <si>
    <t>Արմենուհի</t>
  </si>
  <si>
    <t>29.07.1958թ</t>
  </si>
  <si>
    <t>21.05.1971թ</t>
  </si>
  <si>
    <t>AM0723260</t>
  </si>
  <si>
    <t>AN0459298</t>
  </si>
  <si>
    <t>ք. Իջևան, Անկախությանփ, 17շ, 1բն</t>
  </si>
  <si>
    <t>AM0776895</t>
  </si>
  <si>
    <t>24.08.1986թ</t>
  </si>
  <si>
    <t>ք.Իջևան, Մոլդովական 5շ, բն16</t>
  </si>
  <si>
    <t>Հրաչիկ</t>
  </si>
  <si>
    <t>Գարուշի</t>
  </si>
  <si>
    <t>02.06.1965թ</t>
  </si>
  <si>
    <t>AG0581793</t>
  </si>
  <si>
    <t xml:space="preserve"> Նաիրա</t>
  </si>
  <si>
    <t>Պավելի</t>
  </si>
  <si>
    <t>07.04.1968թ</t>
  </si>
  <si>
    <t>AM0531668</t>
  </si>
  <si>
    <t>ք. Երևան Այգեստան 11փ, 60տ</t>
  </si>
  <si>
    <t>11.01.1992թ</t>
  </si>
  <si>
    <t>AK0200883</t>
  </si>
  <si>
    <t>ք. Երևան, Նորք Մարաշ 6փ,2նրբ 8տ</t>
  </si>
  <si>
    <t>Հ3 հեռուստաընկերության, եթերային թողարկիչ</t>
  </si>
  <si>
    <t>05.02.1980թ</t>
  </si>
  <si>
    <t>AM0660225</t>
  </si>
  <si>
    <t>ք. Երևան Մյասնիկյան 21տ</t>
  </si>
  <si>
    <t>Էլլա</t>
  </si>
  <si>
    <t>07.11.1958թ</t>
  </si>
  <si>
    <t>AN0364264</t>
  </si>
  <si>
    <t>Լոռու մարզ,գ.Մեծավան,Աբովյան փ. 36 տ</t>
  </si>
  <si>
    <t>Փանոսյան</t>
  </si>
  <si>
    <t>Ցոլակ</t>
  </si>
  <si>
    <t>Հմայակի</t>
  </si>
  <si>
    <t>09.11.1983թ</t>
  </si>
  <si>
    <t>004888004</t>
  </si>
  <si>
    <t>Արմավիրի մարզ,գ. Մեծամոր,Ա.Խաչատրյան փ. 12տ</t>
  </si>
  <si>
    <t>Ծաղկանուշ</t>
  </si>
  <si>
    <t>Ֆրիդոնի</t>
  </si>
  <si>
    <t>27.04.1965թ</t>
  </si>
  <si>
    <t>AP0506004</t>
  </si>
  <si>
    <t>Զավեն</t>
  </si>
  <si>
    <t>AK0305933</t>
  </si>
  <si>
    <t>Կոտայքի մարզ,ք. Եղվարդ,Չարենցի փ. 44 տ</t>
  </si>
  <si>
    <t>Չի աշխատում</t>
  </si>
  <si>
    <t>Պարույրի</t>
  </si>
  <si>
    <t>28.01.1992թ</t>
  </si>
  <si>
    <t>08.02.1952թ</t>
  </si>
  <si>
    <t>AN0423544</t>
  </si>
  <si>
    <t>Սյունիքի մարզ, ք. Կապան,Ռ. Մինասյան փ. 19ա շ. Բն. 37</t>
  </si>
  <si>
    <t>ԵԿՏԱ  Կապանի մասնաճյուղ,քոլեջ,մաթեմատիկայի դասախոս</t>
  </si>
  <si>
    <t>Գզիրանց</t>
  </si>
  <si>
    <t>Ղալաչյան</t>
  </si>
  <si>
    <t>Լիպարիտ</t>
  </si>
  <si>
    <t>20.08.1979թ</t>
  </si>
  <si>
    <t>AN0214377</t>
  </si>
  <si>
    <t>ք. Արտաշատ, Զումբատի փ.15տ</t>
  </si>
  <si>
    <t>AN0448751</t>
  </si>
  <si>
    <t>ք. Աշտարակ,Նարեկացու 154</t>
  </si>
  <si>
    <t>23.11.1981թ</t>
  </si>
  <si>
    <t>Բարսեղյան</t>
  </si>
  <si>
    <t>Բարսեղի</t>
  </si>
  <si>
    <t>08.07.1986թ</t>
  </si>
  <si>
    <t>AF0735559</t>
  </si>
  <si>
    <t>ք. Հրազդան, Մյասնիկյան փ  13տ</t>
  </si>
  <si>
    <t>16.07.1981թ</t>
  </si>
  <si>
    <t>AN0464941</t>
  </si>
  <si>
    <t>ք. Հրազդան, Միկրո շրջան, 204շ բն.30</t>
  </si>
  <si>
    <t>Ծովիկ</t>
  </si>
  <si>
    <t>AM0489970</t>
  </si>
  <si>
    <t>02.01.1963թ</t>
  </si>
  <si>
    <t>ք.Հրազդան, Կենտրոն Հ/Մ 982-3</t>
  </si>
  <si>
    <t>AH0554410</t>
  </si>
  <si>
    <t>Ժորա</t>
  </si>
  <si>
    <t>07.02.1992թ</t>
  </si>
  <si>
    <t>AH0536807</t>
  </si>
  <si>
    <t>Գրանդ Տոբակո ՀՁ տեսահսկման օպերատոր</t>
  </si>
  <si>
    <t>ք.Երևան, Նորք-Մարաշի 17փ  1-ին նրբ.2տ</t>
  </si>
  <si>
    <t>Բաբայան</t>
  </si>
  <si>
    <t>25.09.1972թ</t>
  </si>
  <si>
    <t>003870789</t>
  </si>
  <si>
    <t>Արարտի մարզ, գ Այգեպատ, ուսուցչուհի</t>
  </si>
  <si>
    <t>Արարատի մարզ, գ. Մրգավան, Ե. Չարենցի փ 12/1</t>
  </si>
  <si>
    <t>Վարազդատ</t>
  </si>
  <si>
    <t>Հայրապետի</t>
  </si>
  <si>
    <t>15.01.1955թ</t>
  </si>
  <si>
    <t>AP0596991</t>
  </si>
  <si>
    <t>ք. Երևան, Սիլիկյան թաղ. 2փ 18տ</t>
  </si>
  <si>
    <t>Սողոյան</t>
  </si>
  <si>
    <t>21.07.1961թ</t>
  </si>
  <si>
    <t>008114035</t>
  </si>
  <si>
    <t>ք. Երևան, ՀԱԹ Բ-2 136շ բն.10</t>
  </si>
  <si>
    <t>Վարոսյան</t>
  </si>
  <si>
    <t>AM0662621</t>
  </si>
  <si>
    <t>Գազալցակայան , հերթափոխի պետ</t>
  </si>
  <si>
    <t>ք. Արմավիր, Սայաթ նովա փ, շ5ա, բն11</t>
  </si>
  <si>
    <t>&lt;Հայկական Վերածնունդ&gt;</t>
  </si>
  <si>
    <t>ՀՀ Աժ պատգամավոր</t>
  </si>
  <si>
    <t>31.10.1955թ</t>
  </si>
  <si>
    <t>,,ՍՕՍ-մանկական գյուղեր հայկական բարեգործական հիմնադրամ, հոգեբան մանկավարժ խորհրդատու</t>
  </si>
  <si>
    <t>Լենդրոշ</t>
  </si>
  <si>
    <t>Եվրոպական  քոլեջ   հիմնադրամ, ուս. գծով փոխտնօրեն</t>
  </si>
  <si>
    <t>Եվրոպական կրթական տարածաշրջանային ակադեմիայի Գավառի մասնաճյուղի տնօրեն</t>
  </si>
  <si>
    <t xml:space="preserve">&lt;&lt;ԷԼՀԱՍ&gt;&gt; ՍՊԸ տնօրեն, Վանաձորի ավագանու անդամ </t>
  </si>
  <si>
    <t>ՀՀ Ազգային ժողով,  օգնական</t>
  </si>
  <si>
    <t>Լոռու մարզ ք. Վանաձոր, Թումանյան փ. 11շ. 110բն.</t>
  </si>
  <si>
    <t>"Հայանտառ" ՊՈԱԿ Արծվաբերդի անտառտնտեսության  մասնաճյուղի տնօրենի տեղակալ</t>
  </si>
  <si>
    <t>ք.Երևան, Ներքին Չարբախ, 2փող. 45տուն</t>
  </si>
  <si>
    <t>Եվրոպական կրթական տարածաշրջանային ակադեմիա  հիմնադրամ, ամբիոնի վարիչի տեղակալ</t>
  </si>
  <si>
    <t>ՀԱՊԿ ակադեմիայի ռեկտոր</t>
  </si>
  <si>
    <t>ՀՀ  Տրանսպորտի, կապի և ՏՏ նախարարության տրանսպորտային տեսչության Կոտայքի և Գեղարքունիքի մարզերի բաժնի գլխ. մասնագետ</t>
  </si>
  <si>
    <t>Տավուշի մարզ, գյուղ Կողբ</t>
  </si>
  <si>
    <t>Կողբի թիվ 1դպրոց, ուսուցիչ       Անտառտնտեսությունում անտառապետ</t>
  </si>
  <si>
    <t>,,Սաքո և Արարատ,,ՍՊԸ    գլխավոր հաշվապահ</t>
  </si>
  <si>
    <t>"Արման  ընդ Պարտնյորս"  ՍՊԸ մենեջեր</t>
  </si>
  <si>
    <t>ք․Երևան,Նոր Նորքի1-ին զանգ․ Նանսենի 20շ, 32բն</t>
  </si>
  <si>
    <t>,,Cross Comp,, ընկերության  տնօրեն</t>
  </si>
  <si>
    <t>ՖԿՀՊԻ ավագ դասախոս</t>
  </si>
  <si>
    <t xml:space="preserve">Եվրոպական կրթական տարածաշրջանային ակադեմիա  հիմնադրամ, պրոռեկտոր </t>
  </si>
  <si>
    <t>ք.Երևան, Գյուլբենկյան փ. 39շ, 8բն</t>
  </si>
  <si>
    <t xml:space="preserve">ԱԻՆ ,,Օդանավակայան,, ՓԲԸ տնօրեն </t>
  </si>
  <si>
    <t>ք.Երևան Րաֆֆու փ. 87շ, 8 բն.</t>
  </si>
  <si>
    <t>ք. Ստեփանավան, Բաղրամյան փ. 116տ.</t>
  </si>
  <si>
    <t>ՀՀ Ազգային Ժողով,         Գ.Ա.Մ.Կ. գլխավոր խորհրդատու</t>
  </si>
  <si>
    <t xml:space="preserve">ք.Երևան Ծատուրյան փ 34շ, 18բն </t>
  </si>
  <si>
    <t>Իսաջանյան</t>
  </si>
  <si>
    <t>Սիսիանի Զ․Ա․ Խաչատրյանի անվան գեղ․ դպրոց տնօրեն  Ազգային պատկերասրահի "Սիսիան" մասնաճյուղի գիդ</t>
  </si>
  <si>
    <t>Խոջումյան</t>
  </si>
  <si>
    <t>Չինչին համայնքի ղեկավար</t>
  </si>
  <si>
    <t>Արարատի մարզ,          գ․ Մրգավան, Ա․Խաչատրյան 5 տուն</t>
  </si>
  <si>
    <t>Վարդենուտ գյուղի միջն․ դպրոցի ուսուցիչ</t>
  </si>
  <si>
    <t>AP0691454</t>
  </si>
  <si>
    <t>ք․Երևան,Խորենացի փ. 45շ. 51 բն.</t>
  </si>
  <si>
    <t>ԵԿՏԱ 060 տնտեսագիտական մասնագիտական խորհրդի գիտական քարտուղար</t>
  </si>
  <si>
    <t>ԵԿՏԱ Իջևանի մասնաճյուղի տնօրեն</t>
  </si>
  <si>
    <t>ՀՀ Ազգային Ժողով, փորձագետ</t>
  </si>
  <si>
    <t>Հայաստանում Ֆրանսիական քոլեջ  հիմնադրամի  տնօրեն</t>
  </si>
  <si>
    <t>"Վերսալ"  ՍՊԸ  անվտանգության աշխատող</t>
  </si>
  <si>
    <t>Անհատ ձեռնարկատեր</t>
  </si>
  <si>
    <t>Արարատի մարզ,           գ. Արևաբույր, Արտաշատի խճ. 9 տուն</t>
  </si>
  <si>
    <t>,,Յունիբլոգ,, ՍՊԸ  գլխ. տնօրեն</t>
  </si>
  <si>
    <t>Դիլիջանի Վ. Անանյանի անվ. միջն.դպրոց, ուսուցչի օգնական</t>
  </si>
  <si>
    <t>Նիկոլայի</t>
  </si>
  <si>
    <t>Արմավիրի մարզ, գ.Գայ, Իսահակյան 4տ,</t>
  </si>
  <si>
    <t>,,Գազ լենդ Գրուպ,ՍՊԸ             գլ. հաշվապահ</t>
  </si>
  <si>
    <t>,,Հայբուսակ,, համալսարան, դասախոս</t>
  </si>
  <si>
    <t>ՀՊՏՀ   զինվորական ղեկավար</t>
  </si>
  <si>
    <t>Հայաստանում Ֆրանսիական համալսարան հիմնադրամ, վարչաֆինանսական տնօրեն</t>
  </si>
  <si>
    <t>Այգեպարի միջն. դպրոց, մանկավարժ</t>
  </si>
  <si>
    <t>Պոլիմետալ Չոր. նմուշափորձարկող</t>
  </si>
  <si>
    <t>Ք. Կապան Պոլիմետալ ընկերություն,մարկշեյդեր</t>
  </si>
  <si>
    <t>Հասարակական գործունեության "ՀՊՄՀ ապագա մանկավարժների միավորում" ՀԿ նախագահ</t>
  </si>
  <si>
    <t>Վանաձորի ավագանու ՀՎԿ խմբակցության  ղեկավար</t>
  </si>
  <si>
    <t>Ավետիք</t>
  </si>
  <si>
    <t>Կոտայքի մարզ ք. Հրազդան միկ. շրջ. 207/23</t>
  </si>
  <si>
    <t>ՊՓԲԿ ք. Վարդենիսի ծննդատան նորածնային բուժ. քույր</t>
  </si>
  <si>
    <t>ք. Գավառ Գեղարքունիք ՍՀ  ՏԱ տեսչությունում գլխավոր մասնագետ, տեսուչ</t>
  </si>
  <si>
    <t>ք. Ստեփանավան, Պրոմեթևս 15ա</t>
  </si>
  <si>
    <t>ք. Ստեփանավան, Խանջյան 1</t>
  </si>
  <si>
    <t>ք. Գյումրի,  Տերյան  38տ</t>
  </si>
  <si>
    <t xml:space="preserve">ք. Գյումրի,Չարենցիփ, շ 13ա, 9բն </t>
  </si>
  <si>
    <t>Հովսեփյան</t>
  </si>
  <si>
    <t xml:space="preserve">Աստղիկ </t>
  </si>
  <si>
    <t>Ֆրունզիկի</t>
  </si>
  <si>
    <t>29.11.1989թ.</t>
  </si>
  <si>
    <t>AH0244052</t>
  </si>
  <si>
    <t>ք.Երևան, Դավթաշեն 2թղմ. 28շ. 34բն.</t>
  </si>
  <si>
    <t>Սեֆիլյան</t>
  </si>
  <si>
    <t>Սոց. ինտերնացիոնալ խոհարարի օգնական</t>
  </si>
  <si>
    <t>Վայոց Ձորի մարզ,           գ. Արենի 1փ, 32տ</t>
  </si>
  <si>
    <t>ԵԿՏԱ  Գյումրու մասնաճյուղի տնօրեն</t>
  </si>
  <si>
    <t>Եվրոպական կրթական տարածաշրջանային ակադեմիա  հիմնադրամ, արտասահմանցի ուսանողների բաժնի պետ</t>
  </si>
  <si>
    <t>Գեղարքունիքի մարզ, ք. Վարդենիս, Երիտասարդության 7/14</t>
  </si>
  <si>
    <t>Եվրոպական կրթական տարածաշրջանային ակադեմիայի ֆինանսավարչական տնօրեն</t>
  </si>
  <si>
    <t>Անկուսակցական</t>
  </si>
  <si>
    <t>Արմավիրի մարզ, գ.Մարգարա</t>
  </si>
  <si>
    <t xml:space="preserve">Մելքոնյան </t>
  </si>
  <si>
    <t>Գ.Ա.Մ.Կ. տնօրեն</t>
  </si>
  <si>
    <t>ՀՀ անշարժ գուքի կադաստրի պետ.կոմիտե,  առաջատար մասնագետ</t>
  </si>
  <si>
    <t>ք.Բերդի ավտոկայանի պետ</t>
  </si>
  <si>
    <t>Արմավիրի մարզ, գ. Ակնաշեն, Բարեկամության փ, 18տ</t>
  </si>
  <si>
    <t>Արմավիրի մարզ,գ. Մեծամոր, Ա.Խաչատրյան փ. 12տ</t>
  </si>
  <si>
    <t>13.06.1980թ</t>
  </si>
  <si>
    <t>001095546</t>
  </si>
  <si>
    <t>AM0409463</t>
  </si>
  <si>
    <t>AG0289832</t>
  </si>
  <si>
    <t xml:space="preserve">Կարապետյան </t>
  </si>
  <si>
    <t>23.08.1968թ.</t>
  </si>
  <si>
    <t>AM0504754</t>
  </si>
  <si>
    <t>Արարատի մարզ,           գ. Մրգավան</t>
  </si>
  <si>
    <t xml:space="preserve">Արամ </t>
  </si>
  <si>
    <t>Արտաշի</t>
  </si>
  <si>
    <t>27.10.1963թ.</t>
  </si>
  <si>
    <t>000402537</t>
  </si>
  <si>
    <t>ք.Երևան, Նոր Արեշ 41փ. 1նրբ. 9տ</t>
  </si>
  <si>
    <t>Երևանի մետրոպոլիտեն, տեխ.օգնությկան վարպետ</t>
  </si>
  <si>
    <t>Նշան</t>
  </si>
  <si>
    <t>AH0563522</t>
  </si>
  <si>
    <t>16.03.1963թ.</t>
  </si>
  <si>
    <t xml:space="preserve">Ղազումյան </t>
  </si>
  <si>
    <t>01.11.1968թ.</t>
  </si>
  <si>
    <t>ք.Իջևան, Անկախության 17շ. 7բն.</t>
  </si>
  <si>
    <t>Նաիրա</t>
  </si>
  <si>
    <t>03.03.1965թ.</t>
  </si>
  <si>
    <t>ք.Երևան, Քաջազնունու փ. 8/1շ. Բն5</t>
  </si>
  <si>
    <t>12.03.1984թ.</t>
  </si>
  <si>
    <t>008756595</t>
  </si>
  <si>
    <t>ք.Երևան, Օստրովսկի 22/1տ</t>
  </si>
  <si>
    <t xml:space="preserve">Խանամիրյան </t>
  </si>
  <si>
    <t>28.08.1958թ.</t>
  </si>
  <si>
    <t>001525195</t>
  </si>
  <si>
    <t>ք.Երևան, Եզնիկ Կողբացու 22/1տ</t>
  </si>
  <si>
    <t>Անհատ ձեռներեց</t>
  </si>
  <si>
    <t>10.12.1955թ.</t>
  </si>
  <si>
    <t>Ամասիա, գ.Ամասիա 18փ. 4տ.</t>
  </si>
  <si>
    <t xml:space="preserve">Վարդոևա </t>
  </si>
  <si>
    <t>Զոյա</t>
  </si>
  <si>
    <t>Ալյոշայի</t>
  </si>
  <si>
    <t>11.06.1956թ.</t>
  </si>
  <si>
    <t>ք.Երևան, Հանրապետության փ. 32շ. 15բն.</t>
  </si>
  <si>
    <t>Պատվականի</t>
  </si>
  <si>
    <t>12.05.1962թ.</t>
  </si>
  <si>
    <t>AM0574273</t>
  </si>
  <si>
    <t>12.09.1962թ.</t>
  </si>
  <si>
    <t>ք.Երևան, Տիգրան Մեծի փ. 29աշ. 27բն.</t>
  </si>
  <si>
    <t>Անհատ Ձեռներեց</t>
  </si>
  <si>
    <t>Հայկական Վերածնունդ կուսակցության նախագահ</t>
  </si>
  <si>
    <t>"Ֆրուտլենդ" ՍՊԸ տնօրեն</t>
  </si>
  <si>
    <t>"Լաբարնա" ՍՊԸ տնօրեն</t>
  </si>
  <si>
    <t>ՀՎԿ աշխատակազմ</t>
  </si>
  <si>
    <t>ԻՍԻՖԱ դասախոս</t>
  </si>
  <si>
    <t>ՀՎԿ երիտասարդական միության նախագահ</t>
  </si>
  <si>
    <t>Եղոյան</t>
  </si>
  <si>
    <t>Մկրտիչի</t>
  </si>
  <si>
    <t>AM0407531</t>
  </si>
  <si>
    <t>ք.Երևան, Գալշոյան 6շ. 18բն.</t>
  </si>
  <si>
    <t>05.10.1967թ</t>
  </si>
  <si>
    <t>AG0539577</t>
  </si>
  <si>
    <t>ք, Երևան, Ավան, Աճառյան 20-6</t>
  </si>
  <si>
    <t>Սոս</t>
  </si>
  <si>
    <t>10.01.1955թ.</t>
  </si>
  <si>
    <t>006076970</t>
  </si>
  <si>
    <t>Գեղարքունիքի մարզ, գ.Արեգունի</t>
  </si>
  <si>
    <t>գ.Արեգունու միջ. դպրոցի ուսուցիչ</t>
  </si>
  <si>
    <t>ք.Երևան, Դավթաշեն3թղմ. 31շ39բն</t>
  </si>
  <si>
    <t>Մարգարիտ</t>
  </si>
  <si>
    <t>18.12.1975թ</t>
  </si>
  <si>
    <t>AN0348497</t>
  </si>
  <si>
    <t>ք.Երևան, Նոր Նորքի 7զ. 13շ. 35 բն.</t>
  </si>
  <si>
    <t>Կոտայքի մարզ․ ք․ Եղվարդ, Թարգմանչաց 14</t>
  </si>
  <si>
    <t>Մարգարիտա</t>
  </si>
  <si>
    <t>Մարիանե</t>
  </si>
  <si>
    <t>21.05.1973թ</t>
  </si>
  <si>
    <t>Գեղարքունիքի մարզ, գ. Վարդենիկ, 6 փ. 98 տ.</t>
  </si>
  <si>
    <t>AK0443538</t>
  </si>
  <si>
    <t>Պալյան</t>
  </si>
  <si>
    <t>Բարիս</t>
  </si>
  <si>
    <t>Իվանի</t>
  </si>
  <si>
    <t>21.10.1952թ</t>
  </si>
  <si>
    <t>AM0211259</t>
  </si>
  <si>
    <t>Վանաձոր, Կ.Դեմիրճյան 11-14</t>
  </si>
  <si>
    <t>Վանաձորի ծանրամարտի մարզադպրոցի ավագ մարզիչ</t>
  </si>
  <si>
    <t>001153642</t>
  </si>
  <si>
    <t>AH0308213</t>
  </si>
  <si>
    <t>04.11.1968թ.</t>
  </si>
  <si>
    <t>Վոլոդյայի</t>
  </si>
  <si>
    <t>22.04.1953թ</t>
  </si>
  <si>
    <t>Երզնկյանի անվան 118 ավագ դպրոց, ուսուցչուհի</t>
  </si>
  <si>
    <t>AP0623981</t>
  </si>
  <si>
    <t>20.11.1947թ</t>
  </si>
  <si>
    <t>03.09.1971թ</t>
  </si>
  <si>
    <t>16.10.1988թ</t>
  </si>
  <si>
    <t>13.07.1980թ</t>
  </si>
  <si>
    <t>AH0315569</t>
  </si>
  <si>
    <t>Բեյբութի</t>
  </si>
  <si>
    <t>Անահիդա</t>
  </si>
  <si>
    <t>001990779</t>
  </si>
  <si>
    <t>Թովմա</t>
  </si>
  <si>
    <t>Հ3 հեռուստաընկերության ծրագրերի տնօրեն</t>
  </si>
  <si>
    <t>Արմենակյանի անվ. թիվ 26 դպրեց  ուսուցչուհի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</si>
</sst>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GHEA Grapalat"/>
      <family val="3"/>
    </font>
    <font>
      <strike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2" borderId="0" xfId="0" applyFill="1"/>
    <xf numFmtId="0" fontId="7" fillId="0" borderId="0" xfId="0" applyFont="1"/>
    <xf numFmtId="0" fontId="7" fillId="0" borderId="0" xfId="0" applyFont="1" applyAlignment="1">
      <alignment vertical="top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/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14" fontId="1" fillId="0" borderId="3" xfId="0" applyNumberFormat="1" applyFont="1" applyFill="1" applyBorder="1" applyAlignment="1" applyProtection="1">
      <alignment vertical="top" wrapText="1"/>
      <protection locked="0"/>
    </xf>
    <xf numFmtId="49" fontId="1" fillId="0" borderId="3" xfId="0" applyNumberFormat="1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vertical="top"/>
      <protection locked="0"/>
    </xf>
    <xf numFmtId="0" fontId="6" fillId="0" borderId="1" xfId="0" applyFont="1" applyFill="1" applyBorder="1"/>
    <xf numFmtId="14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14" fontId="9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49" fontId="9" fillId="0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right" wrapText="1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2"/>
  <sheetViews>
    <sheetView tabSelected="1" zoomScaleNormal="100" workbookViewId="0">
      <selection sqref="A1:I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17.28515625" customWidth="1"/>
    <col min="9" max="9" width="24.5703125" customWidth="1"/>
    <col min="10" max="10" width="29.42578125" customWidth="1"/>
  </cols>
  <sheetData>
    <row r="1" spans="1:10" ht="13.5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20"/>
    </row>
    <row r="2" spans="1:10" ht="21.75" customHeight="1" x14ac:dyDescent="0.2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20"/>
    </row>
    <row r="3" spans="1:10" ht="24" customHeight="1" x14ac:dyDescent="0.2">
      <c r="A3" s="51" t="s">
        <v>1422</v>
      </c>
      <c r="B3" s="51"/>
      <c r="C3" s="51"/>
      <c r="D3" s="51"/>
      <c r="E3" s="51"/>
      <c r="F3" s="51"/>
      <c r="G3" s="51"/>
      <c r="H3" s="51"/>
      <c r="I3" s="51"/>
      <c r="J3" s="20"/>
    </row>
    <row r="4" spans="1:10" ht="21.75" customHeight="1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20"/>
    </row>
    <row r="5" spans="1:10" ht="38.25" x14ac:dyDescent="0.2">
      <c r="A5" s="27" t="s">
        <v>0</v>
      </c>
      <c r="B5" s="27" t="s">
        <v>8</v>
      </c>
      <c r="C5" s="28" t="s">
        <v>9</v>
      </c>
      <c r="D5" s="28" t="s">
        <v>10</v>
      </c>
      <c r="E5" s="28" t="s">
        <v>7</v>
      </c>
      <c r="F5" s="29" t="s">
        <v>2</v>
      </c>
      <c r="G5" s="28" t="s">
        <v>4</v>
      </c>
      <c r="H5" s="28" t="s">
        <v>3</v>
      </c>
      <c r="I5" s="28" t="s">
        <v>5</v>
      </c>
      <c r="J5" s="28" t="s">
        <v>6</v>
      </c>
    </row>
    <row r="6" spans="1:10" ht="13.5" hidden="1" x14ac:dyDescent="0.2">
      <c r="A6" s="21">
        <v>0</v>
      </c>
      <c r="B6" s="22"/>
      <c r="C6" s="23"/>
      <c r="D6" s="23"/>
      <c r="E6" s="24"/>
      <c r="F6" s="23"/>
      <c r="G6" s="21"/>
      <c r="H6" s="23"/>
      <c r="I6" s="25"/>
      <c r="J6" s="23"/>
    </row>
    <row r="7" spans="1:10" ht="27" x14ac:dyDescent="0.2">
      <c r="A7" s="25">
        <v>1</v>
      </c>
      <c r="B7" s="22" t="s">
        <v>39</v>
      </c>
      <c r="C7" s="23" t="s">
        <v>40</v>
      </c>
      <c r="D7" s="23" t="s">
        <v>41</v>
      </c>
      <c r="E7" s="23" t="s">
        <v>42</v>
      </c>
      <c r="F7" s="23" t="s">
        <v>11</v>
      </c>
      <c r="G7" s="21" t="s">
        <v>43</v>
      </c>
      <c r="H7" s="23" t="s">
        <v>44</v>
      </c>
      <c r="I7" s="25" t="s">
        <v>45</v>
      </c>
      <c r="J7" s="23" t="s">
        <v>1552</v>
      </c>
    </row>
    <row r="8" spans="1:10" ht="27" x14ac:dyDescent="0.2">
      <c r="A8" s="25">
        <v>2</v>
      </c>
      <c r="B8" s="30" t="s">
        <v>975</v>
      </c>
      <c r="C8" s="30" t="s">
        <v>976</v>
      </c>
      <c r="D8" s="30" t="s">
        <v>593</v>
      </c>
      <c r="E8" s="31" t="s">
        <v>977</v>
      </c>
      <c r="F8" s="22" t="s">
        <v>11</v>
      </c>
      <c r="G8" s="21" t="s">
        <v>43</v>
      </c>
      <c r="H8" s="30" t="s">
        <v>978</v>
      </c>
      <c r="I8" s="30" t="s">
        <v>979</v>
      </c>
      <c r="J8" s="30" t="s">
        <v>52</v>
      </c>
    </row>
    <row r="9" spans="1:10" ht="27" x14ac:dyDescent="0.2">
      <c r="A9" s="25">
        <v>3</v>
      </c>
      <c r="B9" s="22" t="s">
        <v>46</v>
      </c>
      <c r="C9" s="23" t="s">
        <v>47</v>
      </c>
      <c r="D9" s="23" t="s">
        <v>48</v>
      </c>
      <c r="E9" s="23" t="s">
        <v>49</v>
      </c>
      <c r="F9" s="23" t="s">
        <v>12</v>
      </c>
      <c r="G9" s="21" t="s">
        <v>43</v>
      </c>
      <c r="H9" s="23" t="s">
        <v>50</v>
      </c>
      <c r="I9" s="25" t="s">
        <v>51</v>
      </c>
      <c r="J9" s="23" t="s">
        <v>52</v>
      </c>
    </row>
    <row r="10" spans="1:10" ht="27" x14ac:dyDescent="0.25">
      <c r="A10" s="25">
        <v>4</v>
      </c>
      <c r="B10" s="23" t="s">
        <v>88</v>
      </c>
      <c r="C10" s="23" t="s">
        <v>89</v>
      </c>
      <c r="D10" s="23" t="s">
        <v>90</v>
      </c>
      <c r="E10" s="32" t="s">
        <v>91</v>
      </c>
      <c r="F10" s="33" t="s">
        <v>11</v>
      </c>
      <c r="G10" s="21" t="s">
        <v>43</v>
      </c>
      <c r="H10" s="23" t="s">
        <v>92</v>
      </c>
      <c r="I10" s="23" t="s">
        <v>93</v>
      </c>
      <c r="J10" s="23" t="s">
        <v>1423</v>
      </c>
    </row>
    <row r="11" spans="1:10" ht="13.5" x14ac:dyDescent="0.2">
      <c r="A11" s="25">
        <v>5</v>
      </c>
      <c r="B11" s="30" t="s">
        <v>106</v>
      </c>
      <c r="C11" s="30" t="s">
        <v>428</v>
      </c>
      <c r="D11" s="30" t="s">
        <v>429</v>
      </c>
      <c r="E11" s="31" t="s">
        <v>430</v>
      </c>
      <c r="F11" s="22" t="s">
        <v>11</v>
      </c>
      <c r="G11" s="21" t="s">
        <v>43</v>
      </c>
      <c r="H11" s="30" t="s">
        <v>431</v>
      </c>
      <c r="I11" s="30" t="s">
        <v>432</v>
      </c>
      <c r="J11" s="30" t="s">
        <v>52</v>
      </c>
    </row>
    <row r="12" spans="1:10" ht="27" x14ac:dyDescent="0.2">
      <c r="A12" s="25">
        <v>6</v>
      </c>
      <c r="B12" s="23" t="s">
        <v>81</v>
      </c>
      <c r="C12" s="23" t="s">
        <v>82</v>
      </c>
      <c r="D12" s="23" t="s">
        <v>83</v>
      </c>
      <c r="E12" s="32" t="s">
        <v>84</v>
      </c>
      <c r="F12" s="23" t="s">
        <v>11</v>
      </c>
      <c r="G12" s="21" t="s">
        <v>43</v>
      </c>
      <c r="H12" s="23" t="s">
        <v>85</v>
      </c>
      <c r="I12" s="23" t="s">
        <v>86</v>
      </c>
      <c r="J12" s="23" t="s">
        <v>87</v>
      </c>
    </row>
    <row r="13" spans="1:10" ht="27" x14ac:dyDescent="0.2">
      <c r="A13" s="25">
        <v>7</v>
      </c>
      <c r="B13" s="22" t="s">
        <v>67</v>
      </c>
      <c r="C13" s="23" t="s">
        <v>68</v>
      </c>
      <c r="D13" s="23" t="s">
        <v>69</v>
      </c>
      <c r="E13" s="23" t="s">
        <v>70</v>
      </c>
      <c r="F13" s="23" t="s">
        <v>12</v>
      </c>
      <c r="G13" s="21" t="s">
        <v>43</v>
      </c>
      <c r="H13" s="23" t="s">
        <v>71</v>
      </c>
      <c r="I13" s="25" t="s">
        <v>72</v>
      </c>
      <c r="J13" s="23" t="s">
        <v>73</v>
      </c>
    </row>
    <row r="14" spans="1:10" ht="27" x14ac:dyDescent="0.2">
      <c r="A14" s="25">
        <v>8</v>
      </c>
      <c r="B14" s="30" t="s">
        <v>382</v>
      </c>
      <c r="C14" s="30" t="s">
        <v>383</v>
      </c>
      <c r="D14" s="30" t="s">
        <v>384</v>
      </c>
      <c r="E14" s="32" t="s">
        <v>385</v>
      </c>
      <c r="F14" s="22" t="s">
        <v>11</v>
      </c>
      <c r="G14" s="21" t="s">
        <v>43</v>
      </c>
      <c r="H14" s="30" t="s">
        <v>1588</v>
      </c>
      <c r="I14" s="30" t="s">
        <v>386</v>
      </c>
      <c r="J14" s="30" t="s">
        <v>1461</v>
      </c>
    </row>
    <row r="15" spans="1:10" ht="27" x14ac:dyDescent="0.2">
      <c r="A15" s="25">
        <v>9</v>
      </c>
      <c r="B15" s="30" t="s">
        <v>490</v>
      </c>
      <c r="C15" s="30" t="s">
        <v>573</v>
      </c>
      <c r="D15" s="30" t="s">
        <v>574</v>
      </c>
      <c r="E15" s="31" t="s">
        <v>575</v>
      </c>
      <c r="F15" s="22" t="s">
        <v>11</v>
      </c>
      <c r="G15" s="21" t="s">
        <v>43</v>
      </c>
      <c r="H15" s="30" t="s">
        <v>576</v>
      </c>
      <c r="I15" s="30" t="s">
        <v>577</v>
      </c>
      <c r="J15" s="23" t="s">
        <v>1553</v>
      </c>
    </row>
    <row r="16" spans="1:10" ht="27" x14ac:dyDescent="0.2">
      <c r="A16" s="25">
        <v>10</v>
      </c>
      <c r="B16" s="23" t="s">
        <v>74</v>
      </c>
      <c r="C16" s="23" t="s">
        <v>75</v>
      </c>
      <c r="D16" s="23" t="s">
        <v>76</v>
      </c>
      <c r="E16" s="32" t="s">
        <v>77</v>
      </c>
      <c r="F16" s="23" t="s">
        <v>11</v>
      </c>
      <c r="G16" s="21" t="s">
        <v>43</v>
      </c>
      <c r="H16" s="23" t="s">
        <v>78</v>
      </c>
      <c r="I16" s="23" t="s">
        <v>79</v>
      </c>
      <c r="J16" s="23" t="s">
        <v>1538</v>
      </c>
    </row>
    <row r="17" spans="1:10" ht="27" x14ac:dyDescent="0.2">
      <c r="A17" s="25">
        <v>11</v>
      </c>
      <c r="B17" s="30" t="s">
        <v>128</v>
      </c>
      <c r="C17" s="30" t="s">
        <v>1302</v>
      </c>
      <c r="D17" s="30" t="s">
        <v>1303</v>
      </c>
      <c r="E17" s="31" t="s">
        <v>1304</v>
      </c>
      <c r="F17" s="22" t="s">
        <v>12</v>
      </c>
      <c r="G17" s="21" t="s">
        <v>43</v>
      </c>
      <c r="H17" s="30" t="s">
        <v>1306</v>
      </c>
      <c r="I17" s="30" t="s">
        <v>1307</v>
      </c>
      <c r="J17" s="23" t="s">
        <v>1555</v>
      </c>
    </row>
    <row r="18" spans="1:10" ht="27" x14ac:dyDescent="0.2">
      <c r="A18" s="25">
        <v>12</v>
      </c>
      <c r="B18" s="30" t="s">
        <v>407</v>
      </c>
      <c r="C18" s="30" t="s">
        <v>408</v>
      </c>
      <c r="D18" s="30" t="s">
        <v>360</v>
      </c>
      <c r="E18" s="34" t="s">
        <v>409</v>
      </c>
      <c r="F18" s="22" t="s">
        <v>11</v>
      </c>
      <c r="G18" s="21" t="s">
        <v>43</v>
      </c>
      <c r="H18" s="30" t="s">
        <v>410</v>
      </c>
      <c r="I18" s="30" t="s">
        <v>411</v>
      </c>
      <c r="J18" s="30" t="s">
        <v>1461</v>
      </c>
    </row>
    <row r="19" spans="1:10" ht="27" x14ac:dyDescent="0.25">
      <c r="A19" s="25">
        <v>13</v>
      </c>
      <c r="B19" s="23" t="s">
        <v>134</v>
      </c>
      <c r="C19" s="23" t="s">
        <v>135</v>
      </c>
      <c r="D19" s="23" t="s">
        <v>136</v>
      </c>
      <c r="E19" s="32" t="s">
        <v>137</v>
      </c>
      <c r="F19" s="33" t="s">
        <v>11</v>
      </c>
      <c r="G19" s="21" t="s">
        <v>43</v>
      </c>
      <c r="H19" s="23" t="s">
        <v>138</v>
      </c>
      <c r="I19" s="23" t="s">
        <v>139</v>
      </c>
      <c r="J19" s="23" t="s">
        <v>1423</v>
      </c>
    </row>
    <row r="20" spans="1:10" ht="27" x14ac:dyDescent="0.2">
      <c r="A20" s="25">
        <v>14</v>
      </c>
      <c r="B20" s="30" t="s">
        <v>490</v>
      </c>
      <c r="C20" s="30" t="s">
        <v>1170</v>
      </c>
      <c r="D20" s="30" t="s">
        <v>1171</v>
      </c>
      <c r="E20" s="31" t="s">
        <v>1172</v>
      </c>
      <c r="F20" s="22" t="s">
        <v>11</v>
      </c>
      <c r="G20" s="21" t="s">
        <v>43</v>
      </c>
      <c r="H20" s="30" t="s">
        <v>1173</v>
      </c>
      <c r="I20" s="30" t="s">
        <v>1174</v>
      </c>
      <c r="J20" s="30" t="s">
        <v>1175</v>
      </c>
    </row>
    <row r="21" spans="1:10" ht="27" x14ac:dyDescent="0.2">
      <c r="A21" s="25">
        <v>15</v>
      </c>
      <c r="B21" s="30" t="s">
        <v>363</v>
      </c>
      <c r="C21" s="30" t="s">
        <v>456</v>
      </c>
      <c r="D21" s="30" t="s">
        <v>364</v>
      </c>
      <c r="E21" s="31" t="s">
        <v>365</v>
      </c>
      <c r="F21" s="22" t="s">
        <v>12</v>
      </c>
      <c r="G21" s="21" t="s">
        <v>43</v>
      </c>
      <c r="H21" s="30" t="s">
        <v>1457</v>
      </c>
      <c r="I21" s="30" t="s">
        <v>1458</v>
      </c>
      <c r="J21" s="23" t="s">
        <v>1556</v>
      </c>
    </row>
    <row r="22" spans="1:10" ht="27" x14ac:dyDescent="0.2">
      <c r="A22" s="25">
        <v>16</v>
      </c>
      <c r="B22" s="30" t="s">
        <v>466</v>
      </c>
      <c r="C22" s="30" t="s">
        <v>467</v>
      </c>
      <c r="D22" s="30" t="s">
        <v>468</v>
      </c>
      <c r="E22" s="31" t="s">
        <v>469</v>
      </c>
      <c r="F22" s="22" t="s">
        <v>11</v>
      </c>
      <c r="G22" s="21" t="s">
        <v>43</v>
      </c>
      <c r="H22" s="35" t="s">
        <v>470</v>
      </c>
      <c r="I22" s="30" t="s">
        <v>471</v>
      </c>
      <c r="J22" s="23" t="s">
        <v>1538</v>
      </c>
    </row>
    <row r="23" spans="1:10" ht="40.5" x14ac:dyDescent="0.2">
      <c r="A23" s="25">
        <v>17</v>
      </c>
      <c r="B23" s="30" t="s">
        <v>286</v>
      </c>
      <c r="C23" s="30" t="s">
        <v>287</v>
      </c>
      <c r="D23" s="30" t="s">
        <v>118</v>
      </c>
      <c r="E23" s="31" t="s">
        <v>288</v>
      </c>
      <c r="F23" s="22" t="s">
        <v>11</v>
      </c>
      <c r="G23" s="21" t="s">
        <v>43</v>
      </c>
      <c r="H23" s="30" t="s">
        <v>289</v>
      </c>
      <c r="I23" s="30" t="s">
        <v>290</v>
      </c>
      <c r="J23" s="23" t="s">
        <v>1460</v>
      </c>
    </row>
    <row r="24" spans="1:10" ht="27" x14ac:dyDescent="0.2">
      <c r="A24" s="25">
        <v>18</v>
      </c>
      <c r="B24" s="30" t="s">
        <v>53</v>
      </c>
      <c r="C24" s="30" t="s">
        <v>413</v>
      </c>
      <c r="D24" s="30" t="s">
        <v>477</v>
      </c>
      <c r="E24" s="31" t="s">
        <v>478</v>
      </c>
      <c r="F24" s="22" t="s">
        <v>11</v>
      </c>
      <c r="G24" s="21" t="s">
        <v>43</v>
      </c>
      <c r="H24" s="30" t="s">
        <v>479</v>
      </c>
      <c r="I24" s="30" t="s">
        <v>480</v>
      </c>
      <c r="J24" s="30" t="s">
        <v>481</v>
      </c>
    </row>
    <row r="25" spans="1:10" ht="40.5" x14ac:dyDescent="0.2">
      <c r="A25" s="25">
        <v>19</v>
      </c>
      <c r="B25" s="30" t="s">
        <v>509</v>
      </c>
      <c r="C25" s="30" t="s">
        <v>353</v>
      </c>
      <c r="D25" s="30" t="s">
        <v>689</v>
      </c>
      <c r="E25" s="31" t="s">
        <v>1230</v>
      </c>
      <c r="F25" s="22" t="s">
        <v>12</v>
      </c>
      <c r="G25" s="21" t="s">
        <v>43</v>
      </c>
      <c r="H25" s="30" t="s">
        <v>1231</v>
      </c>
      <c r="I25" s="30" t="s">
        <v>1232</v>
      </c>
      <c r="J25" s="30" t="s">
        <v>1427</v>
      </c>
    </row>
    <row r="26" spans="1:10" ht="13.5" x14ac:dyDescent="0.2">
      <c r="A26" s="25">
        <v>20</v>
      </c>
      <c r="B26" s="30" t="s">
        <v>899</v>
      </c>
      <c r="C26" s="30" t="s">
        <v>900</v>
      </c>
      <c r="D26" s="30" t="s">
        <v>124</v>
      </c>
      <c r="E26" s="31" t="s">
        <v>901</v>
      </c>
      <c r="F26" s="22" t="s">
        <v>11</v>
      </c>
      <c r="G26" s="21" t="s">
        <v>43</v>
      </c>
      <c r="H26" s="30" t="s">
        <v>902</v>
      </c>
      <c r="I26" s="30" t="s">
        <v>903</v>
      </c>
      <c r="J26" s="23" t="s">
        <v>1538</v>
      </c>
    </row>
    <row r="27" spans="1:10" ht="27" x14ac:dyDescent="0.2">
      <c r="A27" s="25">
        <v>21</v>
      </c>
      <c r="B27" s="23" t="s">
        <v>147</v>
      </c>
      <c r="C27" s="23" t="s">
        <v>148</v>
      </c>
      <c r="D27" s="23" t="s">
        <v>149</v>
      </c>
      <c r="E27" s="32" t="s">
        <v>150</v>
      </c>
      <c r="F27" s="23" t="s">
        <v>11</v>
      </c>
      <c r="G27" s="21" t="s">
        <v>43</v>
      </c>
      <c r="H27" s="23" t="s">
        <v>151</v>
      </c>
      <c r="I27" s="23" t="s">
        <v>152</v>
      </c>
      <c r="J27" s="23" t="s">
        <v>1554</v>
      </c>
    </row>
    <row r="28" spans="1:10" ht="27" x14ac:dyDescent="0.2">
      <c r="A28" s="25">
        <v>22</v>
      </c>
      <c r="B28" s="30" t="s">
        <v>509</v>
      </c>
      <c r="C28" s="30" t="s">
        <v>543</v>
      </c>
      <c r="D28" s="30" t="s">
        <v>544</v>
      </c>
      <c r="E28" s="31" t="s">
        <v>545</v>
      </c>
      <c r="F28" s="22" t="s">
        <v>11</v>
      </c>
      <c r="G28" s="21" t="s">
        <v>43</v>
      </c>
      <c r="H28" s="30" t="s">
        <v>546</v>
      </c>
      <c r="I28" s="30" t="s">
        <v>547</v>
      </c>
      <c r="J28" s="23" t="s">
        <v>1557</v>
      </c>
    </row>
    <row r="29" spans="1:10" ht="54" x14ac:dyDescent="0.2">
      <c r="A29" s="25">
        <v>23</v>
      </c>
      <c r="B29" s="22" t="s">
        <v>60</v>
      </c>
      <c r="C29" s="23" t="s">
        <v>61</v>
      </c>
      <c r="D29" s="23" t="s">
        <v>62</v>
      </c>
      <c r="E29" s="23" t="s">
        <v>63</v>
      </c>
      <c r="F29" s="23" t="s">
        <v>11</v>
      </c>
      <c r="G29" s="21" t="s">
        <v>43</v>
      </c>
      <c r="H29" s="23" t="s">
        <v>64</v>
      </c>
      <c r="I29" s="25" t="s">
        <v>65</v>
      </c>
      <c r="J29" s="23" t="s">
        <v>1499</v>
      </c>
    </row>
    <row r="30" spans="1:10" ht="54" x14ac:dyDescent="0.2">
      <c r="A30" s="25">
        <v>24</v>
      </c>
      <c r="B30" s="23" t="s">
        <v>191</v>
      </c>
      <c r="C30" s="23" t="s">
        <v>192</v>
      </c>
      <c r="D30" s="23" t="s">
        <v>193</v>
      </c>
      <c r="E30" s="32" t="s">
        <v>194</v>
      </c>
      <c r="F30" s="23" t="s">
        <v>12</v>
      </c>
      <c r="G30" s="21" t="s">
        <v>43</v>
      </c>
      <c r="H30" s="23" t="s">
        <v>195</v>
      </c>
      <c r="I30" s="23" t="s">
        <v>196</v>
      </c>
      <c r="J30" s="30" t="s">
        <v>1425</v>
      </c>
    </row>
    <row r="31" spans="1:10" ht="27" x14ac:dyDescent="0.2">
      <c r="A31" s="25">
        <v>25</v>
      </c>
      <c r="B31" s="30" t="s">
        <v>461</v>
      </c>
      <c r="C31" s="30" t="s">
        <v>462</v>
      </c>
      <c r="D31" s="30" t="s">
        <v>463</v>
      </c>
      <c r="E31" s="31" t="s">
        <v>589</v>
      </c>
      <c r="F31" s="22" t="s">
        <v>11</v>
      </c>
      <c r="G31" s="21" t="s">
        <v>43</v>
      </c>
      <c r="H31" s="30" t="s">
        <v>464</v>
      </c>
      <c r="I31" s="30" t="s">
        <v>465</v>
      </c>
      <c r="J31" s="23" t="s">
        <v>80</v>
      </c>
    </row>
    <row r="32" spans="1:10" ht="54" x14ac:dyDescent="0.2">
      <c r="A32" s="25">
        <v>26</v>
      </c>
      <c r="B32" s="30" t="s">
        <v>315</v>
      </c>
      <c r="C32" s="30" t="s">
        <v>391</v>
      </c>
      <c r="D32" s="30" t="s">
        <v>392</v>
      </c>
      <c r="E32" s="31" t="s">
        <v>393</v>
      </c>
      <c r="F32" s="22" t="s">
        <v>11</v>
      </c>
      <c r="G32" s="21" t="s">
        <v>43</v>
      </c>
      <c r="H32" s="30" t="s">
        <v>394</v>
      </c>
      <c r="I32" s="30" t="s">
        <v>395</v>
      </c>
      <c r="J32" s="30" t="s">
        <v>396</v>
      </c>
    </row>
    <row r="33" spans="1:10" ht="27" x14ac:dyDescent="0.2">
      <c r="A33" s="25">
        <v>27</v>
      </c>
      <c r="B33" s="30" t="s">
        <v>363</v>
      </c>
      <c r="C33" s="30" t="s">
        <v>1426</v>
      </c>
      <c r="D33" s="30" t="s">
        <v>627</v>
      </c>
      <c r="E33" s="31" t="s">
        <v>628</v>
      </c>
      <c r="F33" s="22" t="s">
        <v>11</v>
      </c>
      <c r="G33" s="21" t="s">
        <v>43</v>
      </c>
      <c r="H33" s="30" t="s">
        <v>629</v>
      </c>
      <c r="I33" s="30" t="s">
        <v>630</v>
      </c>
      <c r="J33" s="23" t="s">
        <v>80</v>
      </c>
    </row>
    <row r="34" spans="1:10" ht="13.5" x14ac:dyDescent="0.2">
      <c r="A34" s="25">
        <v>28</v>
      </c>
      <c r="B34" s="30" t="s">
        <v>509</v>
      </c>
      <c r="C34" s="30" t="s">
        <v>154</v>
      </c>
      <c r="D34" s="30" t="s">
        <v>786</v>
      </c>
      <c r="E34" s="31" t="s">
        <v>1424</v>
      </c>
      <c r="F34" s="22" t="s">
        <v>12</v>
      </c>
      <c r="G34" s="21" t="s">
        <v>43</v>
      </c>
      <c r="H34" s="30" t="s">
        <v>787</v>
      </c>
      <c r="I34" s="30" t="s">
        <v>788</v>
      </c>
      <c r="J34" s="30" t="s">
        <v>789</v>
      </c>
    </row>
    <row r="35" spans="1:10" ht="54" x14ac:dyDescent="0.2">
      <c r="A35" s="25">
        <v>29</v>
      </c>
      <c r="B35" s="30" t="s">
        <v>117</v>
      </c>
      <c r="C35" s="30" t="s">
        <v>340</v>
      </c>
      <c r="D35" s="30" t="s">
        <v>341</v>
      </c>
      <c r="E35" s="31" t="s">
        <v>342</v>
      </c>
      <c r="F35" s="22" t="s">
        <v>11</v>
      </c>
      <c r="G35" s="21" t="s">
        <v>43</v>
      </c>
      <c r="H35" s="30" t="s">
        <v>343</v>
      </c>
      <c r="I35" s="30" t="s">
        <v>344</v>
      </c>
      <c r="J35" s="30" t="s">
        <v>1428</v>
      </c>
    </row>
    <row r="36" spans="1:10" ht="27" x14ac:dyDescent="0.2">
      <c r="A36" s="25">
        <v>30</v>
      </c>
      <c r="B36" s="30" t="s">
        <v>840</v>
      </c>
      <c r="C36" s="30" t="s">
        <v>841</v>
      </c>
      <c r="D36" s="30" t="s">
        <v>593</v>
      </c>
      <c r="E36" s="31" t="s">
        <v>842</v>
      </c>
      <c r="F36" s="22" t="s">
        <v>11</v>
      </c>
      <c r="G36" s="21" t="s">
        <v>43</v>
      </c>
      <c r="H36" s="30" t="s">
        <v>843</v>
      </c>
      <c r="I36" s="30" t="s">
        <v>1431</v>
      </c>
      <c r="J36" s="30" t="s">
        <v>1429</v>
      </c>
    </row>
    <row r="37" spans="1:10" ht="27" x14ac:dyDescent="0.2">
      <c r="A37" s="25">
        <v>31</v>
      </c>
      <c r="B37" s="30" t="s">
        <v>444</v>
      </c>
      <c r="C37" s="30" t="s">
        <v>287</v>
      </c>
      <c r="D37" s="30" t="s">
        <v>55</v>
      </c>
      <c r="E37" s="31" t="s">
        <v>445</v>
      </c>
      <c r="F37" s="22" t="s">
        <v>11</v>
      </c>
      <c r="G37" s="21" t="s">
        <v>43</v>
      </c>
      <c r="H37" s="30" t="s">
        <v>446</v>
      </c>
      <c r="I37" s="30" t="s">
        <v>447</v>
      </c>
      <c r="J37" s="30" t="s">
        <v>1449</v>
      </c>
    </row>
    <row r="38" spans="1:10" ht="27" x14ac:dyDescent="0.2">
      <c r="A38" s="25">
        <v>32</v>
      </c>
      <c r="B38" s="30" t="s">
        <v>455</v>
      </c>
      <c r="C38" s="30" t="s">
        <v>456</v>
      </c>
      <c r="D38" s="30" t="s">
        <v>457</v>
      </c>
      <c r="E38" s="31" t="s">
        <v>458</v>
      </c>
      <c r="F38" s="22" t="s">
        <v>12</v>
      </c>
      <c r="G38" s="21" t="s">
        <v>43</v>
      </c>
      <c r="H38" s="30" t="s">
        <v>459</v>
      </c>
      <c r="I38" s="30" t="s">
        <v>460</v>
      </c>
      <c r="J38" s="30" t="s">
        <v>1430</v>
      </c>
    </row>
    <row r="39" spans="1:10" ht="27" x14ac:dyDescent="0.2">
      <c r="A39" s="25">
        <v>33</v>
      </c>
      <c r="B39" s="30" t="s">
        <v>53</v>
      </c>
      <c r="C39" s="30" t="s">
        <v>89</v>
      </c>
      <c r="D39" s="30" t="s">
        <v>124</v>
      </c>
      <c r="E39" s="31" t="s">
        <v>419</v>
      </c>
      <c r="F39" s="22" t="s">
        <v>11</v>
      </c>
      <c r="G39" s="21" t="s">
        <v>43</v>
      </c>
      <c r="H39" s="30" t="s">
        <v>420</v>
      </c>
      <c r="I39" s="30" t="s">
        <v>421</v>
      </c>
      <c r="J39" s="30" t="s">
        <v>1462</v>
      </c>
    </row>
    <row r="40" spans="1:10" ht="27" x14ac:dyDescent="0.2">
      <c r="A40" s="25">
        <v>34</v>
      </c>
      <c r="B40" s="30" t="s">
        <v>74</v>
      </c>
      <c r="C40" s="30" t="s">
        <v>1035</v>
      </c>
      <c r="D40" s="30" t="s">
        <v>210</v>
      </c>
      <c r="E40" s="31" t="s">
        <v>1036</v>
      </c>
      <c r="F40" s="22" t="s">
        <v>12</v>
      </c>
      <c r="G40" s="21" t="s">
        <v>43</v>
      </c>
      <c r="H40" s="30" t="s">
        <v>1037</v>
      </c>
      <c r="I40" s="30" t="s">
        <v>1038</v>
      </c>
      <c r="J40" s="23" t="s">
        <v>80</v>
      </c>
    </row>
    <row r="41" spans="1:10" ht="27" x14ac:dyDescent="0.2">
      <c r="A41" s="25">
        <v>35</v>
      </c>
      <c r="B41" s="30" t="s">
        <v>214</v>
      </c>
      <c r="C41" s="30" t="s">
        <v>215</v>
      </c>
      <c r="D41" s="30" t="s">
        <v>130</v>
      </c>
      <c r="E41" s="31" t="s">
        <v>216</v>
      </c>
      <c r="F41" s="22" t="s">
        <v>11</v>
      </c>
      <c r="G41" s="21" t="s">
        <v>43</v>
      </c>
      <c r="H41" s="30" t="s">
        <v>217</v>
      </c>
      <c r="I41" s="30" t="s">
        <v>218</v>
      </c>
      <c r="J41" s="30" t="s">
        <v>219</v>
      </c>
    </row>
    <row r="42" spans="1:10" ht="13.5" x14ac:dyDescent="0.2">
      <c r="A42" s="25">
        <v>36</v>
      </c>
      <c r="B42" s="30" t="s">
        <v>291</v>
      </c>
      <c r="C42" s="30" t="s">
        <v>292</v>
      </c>
      <c r="D42" s="30" t="s">
        <v>293</v>
      </c>
      <c r="E42" s="31" t="s">
        <v>294</v>
      </c>
      <c r="F42" s="22" t="s">
        <v>11</v>
      </c>
      <c r="G42" s="21" t="s">
        <v>43</v>
      </c>
      <c r="H42" s="30" t="s">
        <v>295</v>
      </c>
      <c r="I42" s="30" t="s">
        <v>296</v>
      </c>
      <c r="J42" s="30" t="s">
        <v>297</v>
      </c>
    </row>
    <row r="43" spans="1:10" ht="40.5" x14ac:dyDescent="0.25">
      <c r="A43" s="25">
        <v>37</v>
      </c>
      <c r="B43" s="23" t="s">
        <v>94</v>
      </c>
      <c r="C43" s="23" t="s">
        <v>75</v>
      </c>
      <c r="D43" s="23" t="s">
        <v>95</v>
      </c>
      <c r="E43" s="32" t="s">
        <v>96</v>
      </c>
      <c r="F43" s="33" t="s">
        <v>11</v>
      </c>
      <c r="G43" s="21" t="s">
        <v>43</v>
      </c>
      <c r="H43" s="23" t="s">
        <v>97</v>
      </c>
      <c r="I43" s="23" t="s">
        <v>98</v>
      </c>
      <c r="J43" s="23" t="s">
        <v>99</v>
      </c>
    </row>
    <row r="44" spans="1:10" ht="67.5" x14ac:dyDescent="0.2">
      <c r="A44" s="25">
        <v>38</v>
      </c>
      <c r="B44" s="30" t="s">
        <v>245</v>
      </c>
      <c r="C44" s="30" t="s">
        <v>246</v>
      </c>
      <c r="D44" s="30" t="s">
        <v>247</v>
      </c>
      <c r="E44" s="31" t="s">
        <v>248</v>
      </c>
      <c r="F44" s="22" t="s">
        <v>11</v>
      </c>
      <c r="G44" s="21" t="s">
        <v>43</v>
      </c>
      <c r="H44" s="30" t="s">
        <v>249</v>
      </c>
      <c r="I44" s="30" t="s">
        <v>250</v>
      </c>
      <c r="J44" s="30" t="s">
        <v>1432</v>
      </c>
    </row>
    <row r="45" spans="1:10" ht="54" x14ac:dyDescent="0.2">
      <c r="A45" s="25">
        <v>39</v>
      </c>
      <c r="B45" s="30" t="s">
        <v>397</v>
      </c>
      <c r="C45" s="30" t="s">
        <v>398</v>
      </c>
      <c r="D45" s="30" t="s">
        <v>399</v>
      </c>
      <c r="E45" s="31" t="s">
        <v>400</v>
      </c>
      <c r="F45" s="22" t="s">
        <v>12</v>
      </c>
      <c r="G45" s="21" t="s">
        <v>43</v>
      </c>
      <c r="H45" s="30" t="s">
        <v>401</v>
      </c>
      <c r="I45" s="30" t="s">
        <v>1433</v>
      </c>
      <c r="J45" s="30" t="s">
        <v>1434</v>
      </c>
    </row>
    <row r="46" spans="1:10" ht="27" x14ac:dyDescent="0.2">
      <c r="A46" s="25">
        <v>40</v>
      </c>
      <c r="B46" s="30" t="s">
        <v>177</v>
      </c>
      <c r="C46" s="30" t="s">
        <v>1013</v>
      </c>
      <c r="D46" s="23" t="s">
        <v>435</v>
      </c>
      <c r="E46" s="31" t="s">
        <v>1014</v>
      </c>
      <c r="F46" s="22" t="s">
        <v>11</v>
      </c>
      <c r="G46" s="21" t="s">
        <v>43</v>
      </c>
      <c r="H46" s="30" t="s">
        <v>1015</v>
      </c>
      <c r="I46" s="30" t="s">
        <v>1016</v>
      </c>
      <c r="J46" s="30" t="s">
        <v>1435</v>
      </c>
    </row>
    <row r="47" spans="1:10" ht="27" x14ac:dyDescent="0.2">
      <c r="A47" s="25">
        <v>41</v>
      </c>
      <c r="B47" s="30" t="s">
        <v>734</v>
      </c>
      <c r="C47" s="30" t="s">
        <v>148</v>
      </c>
      <c r="D47" s="30" t="s">
        <v>102</v>
      </c>
      <c r="E47" s="31" t="s">
        <v>735</v>
      </c>
      <c r="F47" s="22" t="s">
        <v>11</v>
      </c>
      <c r="G47" s="21" t="s">
        <v>43</v>
      </c>
      <c r="H47" s="30" t="s">
        <v>736</v>
      </c>
      <c r="I47" s="30" t="s">
        <v>737</v>
      </c>
      <c r="J47" s="23" t="s">
        <v>80</v>
      </c>
    </row>
    <row r="48" spans="1:10" ht="27" x14ac:dyDescent="0.2">
      <c r="A48" s="25">
        <v>42</v>
      </c>
      <c r="B48" s="30" t="s">
        <v>220</v>
      </c>
      <c r="C48" s="30" t="s">
        <v>135</v>
      </c>
      <c r="D48" s="30" t="s">
        <v>221</v>
      </c>
      <c r="E48" s="31" t="s">
        <v>222</v>
      </c>
      <c r="F48" s="22" t="s">
        <v>11</v>
      </c>
      <c r="G48" s="21" t="s">
        <v>43</v>
      </c>
      <c r="H48" s="30" t="s">
        <v>223</v>
      </c>
      <c r="I48" s="30" t="s">
        <v>224</v>
      </c>
      <c r="J48" s="30" t="s">
        <v>225</v>
      </c>
    </row>
    <row r="49" spans="1:10" ht="27" x14ac:dyDescent="0.2">
      <c r="A49" s="25">
        <v>43</v>
      </c>
      <c r="B49" s="30" t="s">
        <v>835</v>
      </c>
      <c r="C49" s="30" t="s">
        <v>66</v>
      </c>
      <c r="D49" s="30" t="s">
        <v>149</v>
      </c>
      <c r="E49" s="31" t="s">
        <v>836</v>
      </c>
      <c r="F49" s="22" t="s">
        <v>12</v>
      </c>
      <c r="G49" s="21" t="s">
        <v>43</v>
      </c>
      <c r="H49" s="30" t="s">
        <v>837</v>
      </c>
      <c r="I49" s="30" t="s">
        <v>838</v>
      </c>
      <c r="J49" s="30" t="s">
        <v>839</v>
      </c>
    </row>
    <row r="50" spans="1:10" ht="54" x14ac:dyDescent="0.2">
      <c r="A50" s="25">
        <v>44</v>
      </c>
      <c r="B50" s="30" t="s">
        <v>815</v>
      </c>
      <c r="C50" s="30" t="s">
        <v>287</v>
      </c>
      <c r="D50" s="30" t="s">
        <v>816</v>
      </c>
      <c r="E50" s="31" t="s">
        <v>817</v>
      </c>
      <c r="F50" s="22" t="s">
        <v>11</v>
      </c>
      <c r="G50" s="21" t="s">
        <v>43</v>
      </c>
      <c r="H50" s="30" t="s">
        <v>1589</v>
      </c>
      <c r="I50" s="30" t="s">
        <v>818</v>
      </c>
      <c r="J50" s="30" t="s">
        <v>1477</v>
      </c>
    </row>
    <row r="51" spans="1:10" ht="81" x14ac:dyDescent="0.2">
      <c r="A51" s="25">
        <v>45</v>
      </c>
      <c r="B51" s="30" t="s">
        <v>233</v>
      </c>
      <c r="C51" s="30" t="s">
        <v>234</v>
      </c>
      <c r="D51" s="30" t="s">
        <v>235</v>
      </c>
      <c r="E51" s="31" t="s">
        <v>236</v>
      </c>
      <c r="F51" s="22" t="s">
        <v>11</v>
      </c>
      <c r="G51" s="21" t="s">
        <v>43</v>
      </c>
      <c r="H51" s="30" t="s">
        <v>237</v>
      </c>
      <c r="I51" s="30" t="s">
        <v>238</v>
      </c>
      <c r="J51" s="30" t="s">
        <v>1436</v>
      </c>
    </row>
    <row r="52" spans="1:10" ht="40.5" x14ac:dyDescent="0.2">
      <c r="A52" s="25">
        <v>46</v>
      </c>
      <c r="B52" s="30" t="s">
        <v>239</v>
      </c>
      <c r="C52" s="30" t="s">
        <v>240</v>
      </c>
      <c r="D52" s="30" t="s">
        <v>241</v>
      </c>
      <c r="E52" s="31" t="s">
        <v>242</v>
      </c>
      <c r="F52" s="22" t="s">
        <v>11</v>
      </c>
      <c r="G52" s="21" t="s">
        <v>43</v>
      </c>
      <c r="H52" s="30" t="s">
        <v>243</v>
      </c>
      <c r="I52" s="30" t="s">
        <v>244</v>
      </c>
      <c r="J52" s="30" t="s">
        <v>1538</v>
      </c>
    </row>
    <row r="53" spans="1:10" ht="27" x14ac:dyDescent="0.2">
      <c r="A53" s="25">
        <v>47</v>
      </c>
      <c r="B53" s="30" t="s">
        <v>303</v>
      </c>
      <c r="C53" s="30" t="s">
        <v>304</v>
      </c>
      <c r="D53" s="30" t="s">
        <v>241</v>
      </c>
      <c r="E53" s="31" t="s">
        <v>305</v>
      </c>
      <c r="F53" s="22" t="s">
        <v>12</v>
      </c>
      <c r="G53" s="21" t="s">
        <v>43</v>
      </c>
      <c r="H53" s="30" t="s">
        <v>306</v>
      </c>
      <c r="I53" s="30" t="s">
        <v>307</v>
      </c>
      <c r="J53" s="30" t="s">
        <v>308</v>
      </c>
    </row>
    <row r="54" spans="1:10" ht="27" x14ac:dyDescent="0.2">
      <c r="A54" s="25">
        <v>48</v>
      </c>
      <c r="B54" s="23" t="s">
        <v>185</v>
      </c>
      <c r="C54" s="23" t="s">
        <v>186</v>
      </c>
      <c r="D54" s="23" t="s">
        <v>187</v>
      </c>
      <c r="E54" s="32" t="s">
        <v>188</v>
      </c>
      <c r="F54" s="23" t="s">
        <v>11</v>
      </c>
      <c r="G54" s="21" t="s">
        <v>43</v>
      </c>
      <c r="H54" s="23" t="s">
        <v>189</v>
      </c>
      <c r="I54" s="23" t="s">
        <v>190</v>
      </c>
      <c r="J54" s="23" t="s">
        <v>80</v>
      </c>
    </row>
    <row r="55" spans="1:10" ht="27" x14ac:dyDescent="0.2">
      <c r="A55" s="25">
        <v>49</v>
      </c>
      <c r="B55" s="30" t="s">
        <v>197</v>
      </c>
      <c r="C55" s="30" t="s">
        <v>40</v>
      </c>
      <c r="D55" s="30" t="s">
        <v>130</v>
      </c>
      <c r="E55" s="31" t="s">
        <v>198</v>
      </c>
      <c r="F55" s="22" t="s">
        <v>11</v>
      </c>
      <c r="G55" s="21" t="s">
        <v>43</v>
      </c>
      <c r="H55" s="30" t="s">
        <v>199</v>
      </c>
      <c r="I55" s="30" t="s">
        <v>200</v>
      </c>
      <c r="J55" s="30" t="s">
        <v>201</v>
      </c>
    </row>
    <row r="56" spans="1:10" ht="40.5" x14ac:dyDescent="0.2">
      <c r="A56" s="25">
        <v>50</v>
      </c>
      <c r="B56" s="30" t="s">
        <v>1377</v>
      </c>
      <c r="C56" s="30" t="s">
        <v>1353</v>
      </c>
      <c r="D56" s="30" t="s">
        <v>366</v>
      </c>
      <c r="E56" s="31" t="s">
        <v>1354</v>
      </c>
      <c r="F56" s="22" t="s">
        <v>12</v>
      </c>
      <c r="G56" s="21" t="s">
        <v>43</v>
      </c>
      <c r="H56" s="30" t="s">
        <v>1355</v>
      </c>
      <c r="I56" s="30" t="s">
        <v>1356</v>
      </c>
      <c r="J56" s="30" t="s">
        <v>80</v>
      </c>
    </row>
    <row r="57" spans="1:10" ht="40.5" x14ac:dyDescent="0.2">
      <c r="A57" s="25">
        <v>51</v>
      </c>
      <c r="B57" s="30" t="s">
        <v>117</v>
      </c>
      <c r="C57" s="30" t="s">
        <v>277</v>
      </c>
      <c r="D57" s="30" t="s">
        <v>278</v>
      </c>
      <c r="E57" s="31" t="s">
        <v>279</v>
      </c>
      <c r="F57" s="22" t="s">
        <v>11</v>
      </c>
      <c r="G57" s="21" t="s">
        <v>43</v>
      </c>
      <c r="H57" s="30" t="s">
        <v>280</v>
      </c>
      <c r="I57" s="30" t="s">
        <v>1437</v>
      </c>
      <c r="J57" s="30" t="s">
        <v>1438</v>
      </c>
    </row>
    <row r="58" spans="1:10" ht="40.5" x14ac:dyDescent="0.2">
      <c r="A58" s="25">
        <v>52</v>
      </c>
      <c r="B58" s="30" t="s">
        <v>502</v>
      </c>
      <c r="C58" s="30" t="s">
        <v>503</v>
      </c>
      <c r="D58" s="30" t="s">
        <v>504</v>
      </c>
      <c r="E58" s="31" t="s">
        <v>505</v>
      </c>
      <c r="F58" s="22" t="s">
        <v>11</v>
      </c>
      <c r="G58" s="21" t="s">
        <v>43</v>
      </c>
      <c r="H58" s="30" t="s">
        <v>506</v>
      </c>
      <c r="I58" s="30" t="s">
        <v>507</v>
      </c>
      <c r="J58" s="30" t="s">
        <v>508</v>
      </c>
    </row>
    <row r="59" spans="1:10" ht="40.5" x14ac:dyDescent="0.2">
      <c r="A59" s="25">
        <v>53</v>
      </c>
      <c r="B59" s="30" t="s">
        <v>172</v>
      </c>
      <c r="C59" s="30" t="s">
        <v>377</v>
      </c>
      <c r="D59" s="30" t="s">
        <v>378</v>
      </c>
      <c r="E59" s="31" t="s">
        <v>379</v>
      </c>
      <c r="F59" s="22" t="s">
        <v>12</v>
      </c>
      <c r="G59" s="21" t="s">
        <v>43</v>
      </c>
      <c r="H59" s="30" t="s">
        <v>380</v>
      </c>
      <c r="I59" s="30" t="s">
        <v>381</v>
      </c>
      <c r="J59" s="23" t="s">
        <v>80</v>
      </c>
    </row>
    <row r="60" spans="1:10" ht="27" x14ac:dyDescent="0.2">
      <c r="A60" s="25">
        <v>54</v>
      </c>
      <c r="B60" s="23" t="s">
        <v>106</v>
      </c>
      <c r="C60" s="23" t="s">
        <v>181</v>
      </c>
      <c r="D60" s="23" t="s">
        <v>182</v>
      </c>
      <c r="E60" s="32" t="s">
        <v>183</v>
      </c>
      <c r="F60" s="23" t="s">
        <v>11</v>
      </c>
      <c r="G60" s="21" t="s">
        <v>43</v>
      </c>
      <c r="H60" s="23" t="s">
        <v>184</v>
      </c>
      <c r="I60" s="23" t="s">
        <v>1575</v>
      </c>
      <c r="J60" s="23" t="s">
        <v>1439</v>
      </c>
    </row>
    <row r="61" spans="1:10" ht="27" x14ac:dyDescent="0.2">
      <c r="A61" s="25">
        <v>55</v>
      </c>
      <c r="B61" s="30" t="s">
        <v>439</v>
      </c>
      <c r="C61" s="30" t="s">
        <v>440</v>
      </c>
      <c r="D61" s="30" t="s">
        <v>90</v>
      </c>
      <c r="E61" s="31" t="s">
        <v>441</v>
      </c>
      <c r="F61" s="22" t="s">
        <v>11</v>
      </c>
      <c r="G61" s="21" t="s">
        <v>43</v>
      </c>
      <c r="H61" s="30" t="s">
        <v>442</v>
      </c>
      <c r="I61" s="30" t="s">
        <v>443</v>
      </c>
      <c r="J61" s="30" t="s">
        <v>1440</v>
      </c>
    </row>
    <row r="62" spans="1:10" ht="27" x14ac:dyDescent="0.2">
      <c r="A62" s="25">
        <v>56</v>
      </c>
      <c r="B62" s="30" t="s">
        <v>1058</v>
      </c>
      <c r="C62" s="30" t="s">
        <v>413</v>
      </c>
      <c r="D62" s="30" t="s">
        <v>523</v>
      </c>
      <c r="E62" s="31" t="s">
        <v>1059</v>
      </c>
      <c r="F62" s="22" t="s">
        <v>11</v>
      </c>
      <c r="G62" s="21" t="s">
        <v>43</v>
      </c>
      <c r="H62" s="30" t="s">
        <v>1060</v>
      </c>
      <c r="I62" s="30" t="s">
        <v>1061</v>
      </c>
      <c r="J62" s="23" t="s">
        <v>80</v>
      </c>
    </row>
    <row r="63" spans="1:10" ht="13.5" x14ac:dyDescent="0.2">
      <c r="A63" s="25">
        <v>57</v>
      </c>
      <c r="B63" s="30" t="s">
        <v>871</v>
      </c>
      <c r="C63" s="30" t="s">
        <v>872</v>
      </c>
      <c r="D63" s="30" t="s">
        <v>62</v>
      </c>
      <c r="E63" s="31" t="s">
        <v>873</v>
      </c>
      <c r="F63" s="22" t="s">
        <v>12</v>
      </c>
      <c r="G63" s="21" t="s">
        <v>43</v>
      </c>
      <c r="H63" s="30" t="s">
        <v>874</v>
      </c>
      <c r="I63" s="30" t="s">
        <v>844</v>
      </c>
      <c r="J63" s="30" t="s">
        <v>875</v>
      </c>
    </row>
    <row r="64" spans="1:10" ht="27" x14ac:dyDescent="0.2">
      <c r="A64" s="25">
        <v>58</v>
      </c>
      <c r="B64" s="30" t="s">
        <v>640</v>
      </c>
      <c r="C64" s="30" t="s">
        <v>75</v>
      </c>
      <c r="D64" s="30" t="s">
        <v>641</v>
      </c>
      <c r="E64" s="31" t="s">
        <v>642</v>
      </c>
      <c r="F64" s="22" t="s">
        <v>11</v>
      </c>
      <c r="G64" s="21" t="s">
        <v>43</v>
      </c>
      <c r="H64" s="30" t="s">
        <v>643</v>
      </c>
      <c r="I64" s="30" t="s">
        <v>644</v>
      </c>
      <c r="J64" s="23" t="s">
        <v>80</v>
      </c>
    </row>
    <row r="65" spans="1:10" ht="27" x14ac:dyDescent="0.2">
      <c r="A65" s="25">
        <v>59</v>
      </c>
      <c r="B65" s="30" t="s">
        <v>358</v>
      </c>
      <c r="C65" s="30" t="s">
        <v>359</v>
      </c>
      <c r="D65" s="30" t="s">
        <v>360</v>
      </c>
      <c r="E65" s="31" t="s">
        <v>361</v>
      </c>
      <c r="F65" s="22" t="s">
        <v>11</v>
      </c>
      <c r="G65" s="21" t="s">
        <v>43</v>
      </c>
      <c r="H65" s="30" t="s">
        <v>362</v>
      </c>
      <c r="I65" s="30" t="s">
        <v>1441</v>
      </c>
      <c r="J65" s="30" t="s">
        <v>1442</v>
      </c>
    </row>
    <row r="66" spans="1:10" ht="13.5" x14ac:dyDescent="0.2">
      <c r="A66" s="25">
        <v>60</v>
      </c>
      <c r="B66" s="23" t="s">
        <v>177</v>
      </c>
      <c r="C66" s="23" t="s">
        <v>123</v>
      </c>
      <c r="D66" s="23" t="s">
        <v>130</v>
      </c>
      <c r="E66" s="32" t="s">
        <v>178</v>
      </c>
      <c r="F66" s="23" t="s">
        <v>11</v>
      </c>
      <c r="G66" s="21" t="s">
        <v>43</v>
      </c>
      <c r="H66" s="23" t="s">
        <v>179</v>
      </c>
      <c r="I66" s="23" t="s">
        <v>180</v>
      </c>
      <c r="J66" s="23" t="s">
        <v>80</v>
      </c>
    </row>
    <row r="67" spans="1:10" ht="27" x14ac:dyDescent="0.2">
      <c r="A67" s="25">
        <v>61</v>
      </c>
      <c r="B67" s="30" t="s">
        <v>715</v>
      </c>
      <c r="C67" s="30" t="s">
        <v>66</v>
      </c>
      <c r="D67" s="30" t="s">
        <v>716</v>
      </c>
      <c r="E67" s="31" t="s">
        <v>717</v>
      </c>
      <c r="F67" s="22" t="s">
        <v>12</v>
      </c>
      <c r="G67" s="21" t="s">
        <v>43</v>
      </c>
      <c r="H67" s="30" t="s">
        <v>718</v>
      </c>
      <c r="I67" s="30" t="s">
        <v>719</v>
      </c>
      <c r="J67" s="30" t="s">
        <v>720</v>
      </c>
    </row>
    <row r="68" spans="1:10" ht="27" x14ac:dyDescent="0.2">
      <c r="A68" s="25">
        <v>62</v>
      </c>
      <c r="B68" s="30" t="s">
        <v>906</v>
      </c>
      <c r="C68" s="30" t="s">
        <v>907</v>
      </c>
      <c r="D68" s="30" t="s">
        <v>908</v>
      </c>
      <c r="E68" s="31" t="s">
        <v>909</v>
      </c>
      <c r="F68" s="22" t="s">
        <v>11</v>
      </c>
      <c r="G68" s="21" t="s">
        <v>43</v>
      </c>
      <c r="H68" s="30" t="s">
        <v>910</v>
      </c>
      <c r="I68" s="30" t="s">
        <v>911</v>
      </c>
      <c r="J68" s="23" t="s">
        <v>80</v>
      </c>
    </row>
    <row r="69" spans="1:10" ht="27" x14ac:dyDescent="0.2">
      <c r="A69" s="25">
        <v>63</v>
      </c>
      <c r="B69" s="30" t="s">
        <v>678</v>
      </c>
      <c r="C69" s="30" t="s">
        <v>40</v>
      </c>
      <c r="D69" s="30" t="s">
        <v>149</v>
      </c>
      <c r="E69" s="31" t="s">
        <v>679</v>
      </c>
      <c r="F69" s="22" t="s">
        <v>11</v>
      </c>
      <c r="G69" s="21" t="s">
        <v>43</v>
      </c>
      <c r="H69" s="30" t="s">
        <v>680</v>
      </c>
      <c r="I69" s="30" t="s">
        <v>681</v>
      </c>
      <c r="J69" s="23" t="s">
        <v>80</v>
      </c>
    </row>
    <row r="70" spans="1:10" ht="27" x14ac:dyDescent="0.2">
      <c r="A70" s="25">
        <v>64</v>
      </c>
      <c r="B70" s="30" t="s">
        <v>601</v>
      </c>
      <c r="C70" s="30" t="s">
        <v>602</v>
      </c>
      <c r="D70" s="30" t="s">
        <v>603</v>
      </c>
      <c r="E70" s="31" t="s">
        <v>604</v>
      </c>
      <c r="F70" s="22" t="s">
        <v>11</v>
      </c>
      <c r="G70" s="21" t="s">
        <v>43</v>
      </c>
      <c r="H70" s="30" t="s">
        <v>605</v>
      </c>
      <c r="I70" s="30" t="s">
        <v>600</v>
      </c>
      <c r="J70" s="23" t="s">
        <v>80</v>
      </c>
    </row>
    <row r="71" spans="1:10" ht="27" x14ac:dyDescent="0.2">
      <c r="A71" s="25">
        <v>65</v>
      </c>
      <c r="B71" s="30" t="s">
        <v>586</v>
      </c>
      <c r="C71" s="30" t="s">
        <v>587</v>
      </c>
      <c r="D71" s="30" t="s">
        <v>588</v>
      </c>
      <c r="E71" s="31" t="s">
        <v>589</v>
      </c>
      <c r="F71" s="22" t="s">
        <v>11</v>
      </c>
      <c r="G71" s="21" t="s">
        <v>43</v>
      </c>
      <c r="H71" s="30" t="s">
        <v>590</v>
      </c>
      <c r="I71" s="30" t="s">
        <v>591</v>
      </c>
      <c r="J71" s="23" t="s">
        <v>80</v>
      </c>
    </row>
    <row r="72" spans="1:10" ht="27" x14ac:dyDescent="0.2">
      <c r="A72" s="25">
        <v>66</v>
      </c>
      <c r="B72" s="30" t="s">
        <v>88</v>
      </c>
      <c r="C72" s="30" t="s">
        <v>298</v>
      </c>
      <c r="D72" s="30" t="s">
        <v>299</v>
      </c>
      <c r="E72" s="31" t="s">
        <v>300</v>
      </c>
      <c r="F72" s="22" t="s">
        <v>11</v>
      </c>
      <c r="G72" s="21" t="s">
        <v>43</v>
      </c>
      <c r="H72" s="30" t="s">
        <v>301</v>
      </c>
      <c r="I72" s="30" t="s">
        <v>302</v>
      </c>
      <c r="J72" s="23" t="s">
        <v>80</v>
      </c>
    </row>
    <row r="73" spans="1:10" ht="27" x14ac:dyDescent="0.2">
      <c r="A73" s="25">
        <v>67</v>
      </c>
      <c r="B73" s="30" t="s">
        <v>309</v>
      </c>
      <c r="C73" s="30" t="s">
        <v>310</v>
      </c>
      <c r="D73" s="30" t="s">
        <v>311</v>
      </c>
      <c r="E73" s="31" t="s">
        <v>312</v>
      </c>
      <c r="F73" s="22" t="s">
        <v>12</v>
      </c>
      <c r="G73" s="21" t="s">
        <v>43</v>
      </c>
      <c r="H73" s="30" t="s">
        <v>313</v>
      </c>
      <c r="I73" s="30" t="s">
        <v>314</v>
      </c>
      <c r="J73" s="23" t="s">
        <v>80</v>
      </c>
    </row>
    <row r="74" spans="1:10" ht="27" x14ac:dyDescent="0.2">
      <c r="A74" s="25">
        <v>68</v>
      </c>
      <c r="B74" s="30" t="s">
        <v>528</v>
      </c>
      <c r="C74" s="30" t="s">
        <v>148</v>
      </c>
      <c r="D74" s="30" t="s">
        <v>473</v>
      </c>
      <c r="E74" s="31" t="s">
        <v>1032</v>
      </c>
      <c r="F74" s="22" t="s">
        <v>11</v>
      </c>
      <c r="G74" s="21" t="s">
        <v>43</v>
      </c>
      <c r="H74" s="30" t="s">
        <v>1033</v>
      </c>
      <c r="I74" s="30" t="s">
        <v>1495</v>
      </c>
      <c r="J74" s="30" t="s">
        <v>1034</v>
      </c>
    </row>
    <row r="75" spans="1:10" ht="27" x14ac:dyDescent="0.2">
      <c r="A75" s="25">
        <v>69</v>
      </c>
      <c r="B75" s="30" t="s">
        <v>320</v>
      </c>
      <c r="C75" s="30" t="s">
        <v>321</v>
      </c>
      <c r="D75" s="30" t="s">
        <v>322</v>
      </c>
      <c r="E75" s="31" t="s">
        <v>323</v>
      </c>
      <c r="F75" s="22" t="s">
        <v>11</v>
      </c>
      <c r="G75" s="21" t="s">
        <v>43</v>
      </c>
      <c r="H75" s="30" t="s">
        <v>324</v>
      </c>
      <c r="I75" s="30" t="s">
        <v>325</v>
      </c>
      <c r="J75" s="30" t="s">
        <v>326</v>
      </c>
    </row>
    <row r="76" spans="1:10" ht="40.5" x14ac:dyDescent="0.2">
      <c r="A76" s="25">
        <v>70</v>
      </c>
      <c r="B76" s="30" t="s">
        <v>606</v>
      </c>
      <c r="C76" s="30" t="s">
        <v>273</v>
      </c>
      <c r="D76" s="30" t="s">
        <v>607</v>
      </c>
      <c r="E76" s="31" t="s">
        <v>608</v>
      </c>
      <c r="F76" s="22" t="s">
        <v>11</v>
      </c>
      <c r="G76" s="21" t="s">
        <v>43</v>
      </c>
      <c r="H76" s="30" t="s">
        <v>609</v>
      </c>
      <c r="I76" s="30" t="s">
        <v>610</v>
      </c>
      <c r="J76" s="30" t="s">
        <v>1443</v>
      </c>
    </row>
    <row r="77" spans="1:10" ht="27" x14ac:dyDescent="0.2">
      <c r="A77" s="25">
        <v>71</v>
      </c>
      <c r="B77" s="30" t="s">
        <v>345</v>
      </c>
      <c r="C77" s="30" t="s">
        <v>346</v>
      </c>
      <c r="D77" s="30" t="s">
        <v>347</v>
      </c>
      <c r="E77" s="31" t="s">
        <v>348</v>
      </c>
      <c r="F77" s="22" t="s">
        <v>12</v>
      </c>
      <c r="G77" s="21" t="s">
        <v>43</v>
      </c>
      <c r="H77" s="30" t="s">
        <v>349</v>
      </c>
      <c r="I77" s="30" t="s">
        <v>350</v>
      </c>
      <c r="J77" s="30" t="s">
        <v>351</v>
      </c>
    </row>
    <row r="78" spans="1:10" ht="27" x14ac:dyDescent="0.25">
      <c r="A78" s="25">
        <v>72</v>
      </c>
      <c r="B78" s="23" t="s">
        <v>100</v>
      </c>
      <c r="C78" s="23" t="s">
        <v>101</v>
      </c>
      <c r="D78" s="23" t="s">
        <v>102</v>
      </c>
      <c r="E78" s="32" t="s">
        <v>103</v>
      </c>
      <c r="F78" s="33" t="s">
        <v>11</v>
      </c>
      <c r="G78" s="21" t="s">
        <v>43</v>
      </c>
      <c r="H78" s="23" t="s">
        <v>104</v>
      </c>
      <c r="I78" s="23" t="s">
        <v>105</v>
      </c>
      <c r="J78" s="23" t="s">
        <v>80</v>
      </c>
    </row>
    <row r="79" spans="1:10" ht="54" x14ac:dyDescent="0.2">
      <c r="A79" s="25">
        <v>73</v>
      </c>
      <c r="B79" s="30" t="s">
        <v>496</v>
      </c>
      <c r="C79" s="30" t="s">
        <v>497</v>
      </c>
      <c r="D79" s="30" t="s">
        <v>498</v>
      </c>
      <c r="E79" s="31" t="s">
        <v>499</v>
      </c>
      <c r="F79" s="22" t="s">
        <v>11</v>
      </c>
      <c r="G79" s="21" t="s">
        <v>43</v>
      </c>
      <c r="H79" s="30" t="s">
        <v>500</v>
      </c>
      <c r="I79" s="30" t="s">
        <v>501</v>
      </c>
      <c r="J79" s="30" t="s">
        <v>1444</v>
      </c>
    </row>
    <row r="80" spans="1:10" ht="27" x14ac:dyDescent="0.25">
      <c r="A80" s="25">
        <v>74</v>
      </c>
      <c r="B80" s="23" t="s">
        <v>111</v>
      </c>
      <c r="C80" s="23" t="s">
        <v>112</v>
      </c>
      <c r="D80" s="23" t="s">
        <v>113</v>
      </c>
      <c r="E80" s="32" t="s">
        <v>114</v>
      </c>
      <c r="F80" s="33" t="s">
        <v>11</v>
      </c>
      <c r="G80" s="21" t="s">
        <v>43</v>
      </c>
      <c r="H80" s="23" t="s">
        <v>115</v>
      </c>
      <c r="I80" s="23" t="s">
        <v>1445</v>
      </c>
      <c r="J80" s="23" t="s">
        <v>116</v>
      </c>
    </row>
    <row r="81" spans="1:10" ht="27" x14ac:dyDescent="0.2">
      <c r="A81" s="25">
        <v>75</v>
      </c>
      <c r="B81" s="30" t="s">
        <v>303</v>
      </c>
      <c r="C81" s="30" t="s">
        <v>742</v>
      </c>
      <c r="D81" s="30" t="s">
        <v>228</v>
      </c>
      <c r="E81" s="31" t="s">
        <v>743</v>
      </c>
      <c r="F81" s="22" t="s">
        <v>12</v>
      </c>
      <c r="G81" s="21" t="s">
        <v>43</v>
      </c>
      <c r="H81" s="30" t="s">
        <v>744</v>
      </c>
      <c r="I81" s="30" t="s">
        <v>1447</v>
      </c>
      <c r="J81" s="23" t="s">
        <v>80</v>
      </c>
    </row>
    <row r="82" spans="1:10" ht="27" x14ac:dyDescent="0.2">
      <c r="A82" s="25">
        <v>76</v>
      </c>
      <c r="B82" s="30" t="s">
        <v>370</v>
      </c>
      <c r="C82" s="30" t="s">
        <v>371</v>
      </c>
      <c r="D82" s="30" t="s">
        <v>372</v>
      </c>
      <c r="E82" s="31" t="s">
        <v>373</v>
      </c>
      <c r="F82" s="22" t="s">
        <v>11</v>
      </c>
      <c r="G82" s="21" t="s">
        <v>43</v>
      </c>
      <c r="H82" s="30" t="s">
        <v>374</v>
      </c>
      <c r="I82" s="30" t="s">
        <v>375</v>
      </c>
      <c r="J82" s="30" t="s">
        <v>376</v>
      </c>
    </row>
    <row r="83" spans="1:10" ht="27" x14ac:dyDescent="0.2">
      <c r="A83" s="25">
        <v>77</v>
      </c>
      <c r="B83" s="30" t="s">
        <v>117</v>
      </c>
      <c r="C83" s="30" t="s">
        <v>1234</v>
      </c>
      <c r="D83" s="30" t="s">
        <v>1235</v>
      </c>
      <c r="E83" s="31" t="s">
        <v>1236</v>
      </c>
      <c r="F83" s="22" t="s">
        <v>11</v>
      </c>
      <c r="G83" s="21" t="s">
        <v>43</v>
      </c>
      <c r="H83" s="30" t="s">
        <v>1237</v>
      </c>
      <c r="I83" s="30" t="s">
        <v>1238</v>
      </c>
      <c r="J83" s="23" t="s">
        <v>80</v>
      </c>
    </row>
    <row r="84" spans="1:10" ht="27" x14ac:dyDescent="0.2">
      <c r="A84" s="25">
        <v>78</v>
      </c>
      <c r="B84" s="30" t="s">
        <v>904</v>
      </c>
      <c r="C84" s="30" t="s">
        <v>123</v>
      </c>
      <c r="D84" s="30" t="s">
        <v>881</v>
      </c>
      <c r="E84" s="31" t="s">
        <v>901</v>
      </c>
      <c r="F84" s="22" t="s">
        <v>11</v>
      </c>
      <c r="G84" s="21" t="s">
        <v>43</v>
      </c>
      <c r="H84" s="30" t="s">
        <v>905</v>
      </c>
      <c r="I84" s="30" t="s">
        <v>1448</v>
      </c>
      <c r="J84" s="30" t="s">
        <v>1446</v>
      </c>
    </row>
    <row r="85" spans="1:10" ht="27" x14ac:dyDescent="0.2">
      <c r="A85" s="25">
        <v>79</v>
      </c>
      <c r="B85" s="23" t="s">
        <v>153</v>
      </c>
      <c r="C85" s="23" t="s">
        <v>154</v>
      </c>
      <c r="D85" s="23" t="s">
        <v>155</v>
      </c>
      <c r="E85" s="32" t="s">
        <v>156</v>
      </c>
      <c r="F85" s="23" t="s">
        <v>12</v>
      </c>
      <c r="G85" s="21" t="s">
        <v>43</v>
      </c>
      <c r="H85" s="23" t="s">
        <v>157</v>
      </c>
      <c r="I85" s="23" t="s">
        <v>158</v>
      </c>
      <c r="J85" s="23" t="s">
        <v>80</v>
      </c>
    </row>
    <row r="86" spans="1:10" ht="27" x14ac:dyDescent="0.2">
      <c r="A86" s="25">
        <v>80</v>
      </c>
      <c r="B86" s="30" t="s">
        <v>671</v>
      </c>
      <c r="C86" s="30" t="s">
        <v>672</v>
      </c>
      <c r="D86" s="30" t="s">
        <v>673</v>
      </c>
      <c r="E86" s="31" t="s">
        <v>674</v>
      </c>
      <c r="F86" s="22" t="s">
        <v>11</v>
      </c>
      <c r="G86" s="21" t="s">
        <v>43</v>
      </c>
      <c r="H86" s="30" t="s">
        <v>675</v>
      </c>
      <c r="I86" s="30" t="s">
        <v>676</v>
      </c>
      <c r="J86" s="30" t="s">
        <v>677</v>
      </c>
    </row>
    <row r="87" spans="1:10" ht="27" x14ac:dyDescent="0.2">
      <c r="A87" s="25">
        <v>81</v>
      </c>
      <c r="B87" s="30" t="s">
        <v>592</v>
      </c>
      <c r="C87" s="30" t="s">
        <v>123</v>
      </c>
      <c r="D87" s="30" t="s">
        <v>593</v>
      </c>
      <c r="E87" s="31" t="s">
        <v>594</v>
      </c>
      <c r="F87" s="22" t="s">
        <v>11</v>
      </c>
      <c r="G87" s="21" t="s">
        <v>43</v>
      </c>
      <c r="H87" s="30" t="s">
        <v>595</v>
      </c>
      <c r="I87" s="30" t="s">
        <v>596</v>
      </c>
      <c r="J87" s="23" t="s">
        <v>80</v>
      </c>
    </row>
    <row r="88" spans="1:10" ht="30.75" customHeight="1" x14ac:dyDescent="0.2">
      <c r="A88" s="25">
        <v>82</v>
      </c>
      <c r="B88" s="23" t="s">
        <v>128</v>
      </c>
      <c r="C88" s="23" t="s">
        <v>129</v>
      </c>
      <c r="D88" s="23" t="s">
        <v>130</v>
      </c>
      <c r="E88" s="32" t="s">
        <v>131</v>
      </c>
      <c r="F88" s="23" t="s">
        <v>12</v>
      </c>
      <c r="G88" s="21" t="s">
        <v>43</v>
      </c>
      <c r="H88" s="23" t="s">
        <v>132</v>
      </c>
      <c r="I88" s="23" t="s">
        <v>133</v>
      </c>
      <c r="J88" s="23" t="s">
        <v>80</v>
      </c>
    </row>
    <row r="89" spans="1:10" s="20" customFormat="1" ht="44.25" customHeight="1" x14ac:dyDescent="0.25">
      <c r="A89" s="25">
        <v>83</v>
      </c>
      <c r="B89" s="23" t="s">
        <v>106</v>
      </c>
      <c r="C89" s="23" t="s">
        <v>107</v>
      </c>
      <c r="D89" s="23" t="s">
        <v>108</v>
      </c>
      <c r="E89" s="32" t="s">
        <v>109</v>
      </c>
      <c r="F89" s="33" t="s">
        <v>11</v>
      </c>
      <c r="G89" s="21" t="s">
        <v>43</v>
      </c>
      <c r="H89" s="23" t="s">
        <v>110</v>
      </c>
      <c r="I89" s="23" t="s">
        <v>1450</v>
      </c>
      <c r="J89" s="23" t="s">
        <v>1459</v>
      </c>
    </row>
    <row r="90" spans="1:10" ht="27" x14ac:dyDescent="0.25">
      <c r="A90" s="25">
        <v>84</v>
      </c>
      <c r="B90" s="23" t="s">
        <v>117</v>
      </c>
      <c r="C90" s="23" t="s">
        <v>75</v>
      </c>
      <c r="D90" s="23" t="s">
        <v>118</v>
      </c>
      <c r="E90" s="32" t="s">
        <v>119</v>
      </c>
      <c r="F90" s="33" t="s">
        <v>11</v>
      </c>
      <c r="G90" s="21" t="s">
        <v>43</v>
      </c>
      <c r="H90" s="23" t="s">
        <v>120</v>
      </c>
      <c r="I90" s="23" t="s">
        <v>121</v>
      </c>
      <c r="J90" s="23" t="s">
        <v>80</v>
      </c>
    </row>
    <row r="91" spans="1:10" ht="17.25" customHeight="1" x14ac:dyDescent="0.25">
      <c r="A91" s="25">
        <v>85</v>
      </c>
      <c r="B91" s="23" t="s">
        <v>122</v>
      </c>
      <c r="C91" s="23" t="s">
        <v>123</v>
      </c>
      <c r="D91" s="23" t="s">
        <v>124</v>
      </c>
      <c r="E91" s="32" t="s">
        <v>125</v>
      </c>
      <c r="F91" s="33" t="s">
        <v>11</v>
      </c>
      <c r="G91" s="21" t="s">
        <v>43</v>
      </c>
      <c r="H91" s="23" t="s">
        <v>126</v>
      </c>
      <c r="I91" s="23" t="s">
        <v>127</v>
      </c>
      <c r="J91" s="23" t="s">
        <v>80</v>
      </c>
    </row>
    <row r="92" spans="1:10" ht="27" x14ac:dyDescent="0.2">
      <c r="A92" s="25">
        <v>86</v>
      </c>
      <c r="B92" s="23" t="s">
        <v>140</v>
      </c>
      <c r="C92" s="23" t="s">
        <v>141</v>
      </c>
      <c r="D92" s="23" t="s">
        <v>142</v>
      </c>
      <c r="E92" s="32" t="s">
        <v>143</v>
      </c>
      <c r="F92" s="23" t="s">
        <v>12</v>
      </c>
      <c r="G92" s="21" t="s">
        <v>43</v>
      </c>
      <c r="H92" s="23" t="s">
        <v>144</v>
      </c>
      <c r="I92" s="23" t="s">
        <v>145</v>
      </c>
      <c r="J92" s="23" t="s">
        <v>146</v>
      </c>
    </row>
    <row r="93" spans="1:10" ht="40.5" x14ac:dyDescent="0.2">
      <c r="A93" s="25">
        <v>87</v>
      </c>
      <c r="B93" s="23" t="s">
        <v>159</v>
      </c>
      <c r="C93" s="23" t="s">
        <v>160</v>
      </c>
      <c r="D93" s="23" t="s">
        <v>161</v>
      </c>
      <c r="E93" s="32" t="s">
        <v>162</v>
      </c>
      <c r="F93" s="23" t="s">
        <v>11</v>
      </c>
      <c r="G93" s="21" t="s">
        <v>43</v>
      </c>
      <c r="H93" s="23" t="s">
        <v>163</v>
      </c>
      <c r="I93" s="23" t="s">
        <v>164</v>
      </c>
      <c r="J93" s="23" t="s">
        <v>165</v>
      </c>
    </row>
    <row r="94" spans="1:10" ht="27" x14ac:dyDescent="0.2">
      <c r="A94" s="25">
        <v>88</v>
      </c>
      <c r="B94" s="23" t="s">
        <v>166</v>
      </c>
      <c r="C94" s="23" t="s">
        <v>167</v>
      </c>
      <c r="D94" s="23" t="s">
        <v>168</v>
      </c>
      <c r="E94" s="32" t="s">
        <v>169</v>
      </c>
      <c r="F94" s="23" t="s">
        <v>11</v>
      </c>
      <c r="G94" s="21" t="s">
        <v>43</v>
      </c>
      <c r="H94" s="23" t="s">
        <v>170</v>
      </c>
      <c r="I94" s="23" t="s">
        <v>171</v>
      </c>
      <c r="J94" s="23" t="s">
        <v>80</v>
      </c>
    </row>
    <row r="95" spans="1:10" ht="13.5" x14ac:dyDescent="0.2">
      <c r="A95" s="25">
        <v>89</v>
      </c>
      <c r="B95" s="23" t="s">
        <v>172</v>
      </c>
      <c r="C95" s="23" t="s">
        <v>123</v>
      </c>
      <c r="D95" s="23" t="s">
        <v>173</v>
      </c>
      <c r="E95" s="32" t="s">
        <v>174</v>
      </c>
      <c r="F95" s="23" t="s">
        <v>11</v>
      </c>
      <c r="G95" s="21" t="s">
        <v>43</v>
      </c>
      <c r="H95" s="23" t="s">
        <v>175</v>
      </c>
      <c r="I95" s="23" t="s">
        <v>176</v>
      </c>
      <c r="J95" s="23" t="s">
        <v>80</v>
      </c>
    </row>
    <row r="96" spans="1:10" ht="27" customHeight="1" x14ac:dyDescent="0.2">
      <c r="A96" s="25">
        <v>90</v>
      </c>
      <c r="B96" s="23" t="s">
        <v>81</v>
      </c>
      <c r="C96" s="23" t="s">
        <v>1571</v>
      </c>
      <c r="D96" s="23" t="s">
        <v>1206</v>
      </c>
      <c r="E96" s="32" t="s">
        <v>1572</v>
      </c>
      <c r="F96" s="23" t="s">
        <v>12</v>
      </c>
      <c r="G96" s="21" t="s">
        <v>43</v>
      </c>
      <c r="H96" s="23" t="s">
        <v>1573</v>
      </c>
      <c r="I96" s="23" t="s">
        <v>1574</v>
      </c>
      <c r="J96" s="23" t="s">
        <v>1555</v>
      </c>
    </row>
    <row r="97" spans="1:10" ht="27" customHeight="1" x14ac:dyDescent="0.2">
      <c r="A97" s="25">
        <v>91</v>
      </c>
      <c r="B97" s="30" t="s">
        <v>251</v>
      </c>
      <c r="C97" s="30" t="s">
        <v>252</v>
      </c>
      <c r="D97" s="30" t="s">
        <v>253</v>
      </c>
      <c r="E97" s="31" t="s">
        <v>254</v>
      </c>
      <c r="F97" s="22" t="s">
        <v>12</v>
      </c>
      <c r="G97" s="21" t="s">
        <v>43</v>
      </c>
      <c r="H97" s="30" t="s">
        <v>255</v>
      </c>
      <c r="I97" s="30" t="s">
        <v>256</v>
      </c>
      <c r="J97" s="23" t="s">
        <v>80</v>
      </c>
    </row>
    <row r="98" spans="1:10" ht="40.5" x14ac:dyDescent="0.2">
      <c r="A98" s="25">
        <v>92</v>
      </c>
      <c r="B98" s="30" t="s">
        <v>202</v>
      </c>
      <c r="C98" s="30" t="s">
        <v>203</v>
      </c>
      <c r="D98" s="30" t="s">
        <v>204</v>
      </c>
      <c r="E98" s="31" t="s">
        <v>205</v>
      </c>
      <c r="F98" s="22" t="s">
        <v>11</v>
      </c>
      <c r="G98" s="21" t="s">
        <v>43</v>
      </c>
      <c r="H98" s="30" t="s">
        <v>206</v>
      </c>
      <c r="I98" s="30" t="s">
        <v>207</v>
      </c>
      <c r="J98" s="30" t="s">
        <v>208</v>
      </c>
    </row>
    <row r="99" spans="1:10" ht="54" x14ac:dyDescent="0.2">
      <c r="A99" s="25">
        <v>93</v>
      </c>
      <c r="B99" s="30" t="s">
        <v>1451</v>
      </c>
      <c r="C99" s="30" t="s">
        <v>209</v>
      </c>
      <c r="D99" s="30" t="s">
        <v>210</v>
      </c>
      <c r="E99" s="31" t="s">
        <v>211</v>
      </c>
      <c r="F99" s="22" t="s">
        <v>11</v>
      </c>
      <c r="G99" s="21" t="s">
        <v>43</v>
      </c>
      <c r="H99" s="30" t="s">
        <v>212</v>
      </c>
      <c r="I99" s="30" t="s">
        <v>213</v>
      </c>
      <c r="J99" s="30" t="s">
        <v>1452</v>
      </c>
    </row>
    <row r="100" spans="1:10" ht="40.5" x14ac:dyDescent="0.2">
      <c r="A100" s="25">
        <v>94</v>
      </c>
      <c r="B100" s="30" t="s">
        <v>226</v>
      </c>
      <c r="C100" s="30" t="s">
        <v>227</v>
      </c>
      <c r="D100" s="30" t="s">
        <v>228</v>
      </c>
      <c r="E100" s="31" t="s">
        <v>229</v>
      </c>
      <c r="F100" s="22" t="s">
        <v>11</v>
      </c>
      <c r="G100" s="21" t="s">
        <v>43</v>
      </c>
      <c r="H100" s="30" t="s">
        <v>230</v>
      </c>
      <c r="I100" s="30" t="s">
        <v>231</v>
      </c>
      <c r="J100" s="30" t="s">
        <v>232</v>
      </c>
    </row>
    <row r="101" spans="1:10" ht="27" x14ac:dyDescent="0.2">
      <c r="A101" s="25">
        <v>95</v>
      </c>
      <c r="B101" s="30" t="s">
        <v>257</v>
      </c>
      <c r="C101" s="30" t="s">
        <v>47</v>
      </c>
      <c r="D101" s="30" t="s">
        <v>124</v>
      </c>
      <c r="E101" s="31" t="s">
        <v>258</v>
      </c>
      <c r="F101" s="22" t="s">
        <v>12</v>
      </c>
      <c r="G101" s="21" t="s">
        <v>43</v>
      </c>
      <c r="H101" s="30" t="s">
        <v>259</v>
      </c>
      <c r="I101" s="30" t="s">
        <v>260</v>
      </c>
      <c r="J101" s="23" t="s">
        <v>80</v>
      </c>
    </row>
    <row r="102" spans="1:10" ht="27" x14ac:dyDescent="0.2">
      <c r="A102" s="25">
        <v>96</v>
      </c>
      <c r="B102" s="30" t="s">
        <v>261</v>
      </c>
      <c r="C102" s="30" t="s">
        <v>75</v>
      </c>
      <c r="D102" s="30" t="s">
        <v>262</v>
      </c>
      <c r="E102" s="31" t="s">
        <v>263</v>
      </c>
      <c r="F102" s="22" t="s">
        <v>11</v>
      </c>
      <c r="G102" s="21" t="s">
        <v>43</v>
      </c>
      <c r="H102" s="30" t="s">
        <v>264</v>
      </c>
      <c r="I102" s="30" t="s">
        <v>265</v>
      </c>
      <c r="J102" s="23" t="s">
        <v>80</v>
      </c>
    </row>
    <row r="103" spans="1:10" ht="27" x14ac:dyDescent="0.2">
      <c r="A103" s="25">
        <v>97</v>
      </c>
      <c r="B103" s="30" t="s">
        <v>1453</v>
      </c>
      <c r="C103" s="30" t="s">
        <v>266</v>
      </c>
      <c r="D103" s="30" t="s">
        <v>267</v>
      </c>
      <c r="E103" s="31" t="s">
        <v>268</v>
      </c>
      <c r="F103" s="22" t="s">
        <v>11</v>
      </c>
      <c r="G103" s="21" t="s">
        <v>43</v>
      </c>
      <c r="H103" s="30" t="s">
        <v>269</v>
      </c>
      <c r="I103" s="30" t="s">
        <v>270</v>
      </c>
      <c r="J103" s="30" t="s">
        <v>271</v>
      </c>
    </row>
    <row r="104" spans="1:10" ht="27" x14ac:dyDescent="0.2">
      <c r="A104" s="25">
        <v>98</v>
      </c>
      <c r="B104" s="30" t="s">
        <v>272</v>
      </c>
      <c r="C104" s="30" t="s">
        <v>273</v>
      </c>
      <c r="D104" s="30" t="s">
        <v>149</v>
      </c>
      <c r="E104" s="31" t="s">
        <v>274</v>
      </c>
      <c r="F104" s="22" t="s">
        <v>11</v>
      </c>
      <c r="G104" s="21" t="s">
        <v>43</v>
      </c>
      <c r="H104" s="30" t="s">
        <v>275</v>
      </c>
      <c r="I104" s="30" t="s">
        <v>276</v>
      </c>
      <c r="J104" s="30" t="s">
        <v>1454</v>
      </c>
    </row>
    <row r="105" spans="1:10" ht="40.5" x14ac:dyDescent="0.2">
      <c r="A105" s="25">
        <v>99</v>
      </c>
      <c r="B105" s="30" t="s">
        <v>352</v>
      </c>
      <c r="C105" s="30" t="s">
        <v>353</v>
      </c>
      <c r="D105" s="30" t="s">
        <v>354</v>
      </c>
      <c r="E105" s="31" t="s">
        <v>355</v>
      </c>
      <c r="F105" s="22" t="s">
        <v>12</v>
      </c>
      <c r="G105" s="21" t="s">
        <v>43</v>
      </c>
      <c r="H105" s="30" t="s">
        <v>356</v>
      </c>
      <c r="I105" s="30" t="s">
        <v>357</v>
      </c>
      <c r="J105" s="23" t="s">
        <v>80</v>
      </c>
    </row>
    <row r="106" spans="1:10" s="20" customFormat="1" ht="27" x14ac:dyDescent="0.2">
      <c r="A106" s="25">
        <v>100</v>
      </c>
      <c r="B106" s="30" t="s">
        <v>106</v>
      </c>
      <c r="C106" s="30" t="s">
        <v>281</v>
      </c>
      <c r="D106" s="30" t="s">
        <v>282</v>
      </c>
      <c r="E106" s="31" t="s">
        <v>283</v>
      </c>
      <c r="F106" s="22" t="s">
        <v>11</v>
      </c>
      <c r="G106" s="21" t="s">
        <v>43</v>
      </c>
      <c r="H106" s="30" t="s">
        <v>284</v>
      </c>
      <c r="I106" s="30" t="s">
        <v>285</v>
      </c>
      <c r="J106" s="23" t="s">
        <v>80</v>
      </c>
    </row>
    <row r="107" spans="1:10" ht="40.5" x14ac:dyDescent="0.2">
      <c r="A107" s="25">
        <v>101</v>
      </c>
      <c r="B107" s="30" t="s">
        <v>315</v>
      </c>
      <c r="C107" s="30" t="s">
        <v>316</v>
      </c>
      <c r="D107" s="30" t="s">
        <v>317</v>
      </c>
      <c r="E107" s="31" t="s">
        <v>318</v>
      </c>
      <c r="F107" s="22" t="s">
        <v>11</v>
      </c>
      <c r="G107" s="21" t="s">
        <v>43</v>
      </c>
      <c r="H107" s="30" t="s">
        <v>319</v>
      </c>
      <c r="I107" s="30" t="s">
        <v>1455</v>
      </c>
      <c r="J107" s="23" t="s">
        <v>80</v>
      </c>
    </row>
    <row r="108" spans="1:10" ht="27" x14ac:dyDescent="0.2">
      <c r="A108" s="25">
        <v>102</v>
      </c>
      <c r="B108" s="30" t="s">
        <v>315</v>
      </c>
      <c r="C108" s="30" t="s">
        <v>40</v>
      </c>
      <c r="D108" s="30" t="s">
        <v>149</v>
      </c>
      <c r="E108" s="31" t="s">
        <v>327</v>
      </c>
      <c r="F108" s="22" t="s">
        <v>11</v>
      </c>
      <c r="G108" s="21" t="s">
        <v>43</v>
      </c>
      <c r="H108" s="30" t="s">
        <v>328</v>
      </c>
      <c r="I108" s="30" t="s">
        <v>329</v>
      </c>
      <c r="J108" s="23" t="s">
        <v>80</v>
      </c>
    </row>
    <row r="109" spans="1:10" ht="13.5" x14ac:dyDescent="0.2">
      <c r="A109" s="25">
        <v>103</v>
      </c>
      <c r="B109" s="30" t="s">
        <v>330</v>
      </c>
      <c r="C109" s="30" t="s">
        <v>331</v>
      </c>
      <c r="D109" s="30" t="s">
        <v>332</v>
      </c>
      <c r="E109" s="31" t="s">
        <v>333</v>
      </c>
      <c r="F109" s="22" t="s">
        <v>11</v>
      </c>
      <c r="G109" s="21" t="s">
        <v>43</v>
      </c>
      <c r="H109" s="30" t="s">
        <v>334</v>
      </c>
      <c r="I109" s="30" t="s">
        <v>335</v>
      </c>
      <c r="J109" s="23" t="s">
        <v>80</v>
      </c>
    </row>
    <row r="110" spans="1:10" ht="27" x14ac:dyDescent="0.2">
      <c r="A110" s="25">
        <v>104</v>
      </c>
      <c r="B110" s="30" t="s">
        <v>1558</v>
      </c>
      <c r="C110" s="30" t="s">
        <v>66</v>
      </c>
      <c r="D110" s="30" t="s">
        <v>1559</v>
      </c>
      <c r="E110" s="31" t="s">
        <v>1590</v>
      </c>
      <c r="F110" s="22" t="s">
        <v>12</v>
      </c>
      <c r="G110" s="21" t="s">
        <v>43</v>
      </c>
      <c r="H110" s="30" t="s">
        <v>1560</v>
      </c>
      <c r="I110" s="30" t="s">
        <v>1561</v>
      </c>
      <c r="J110" s="30" t="s">
        <v>1555</v>
      </c>
    </row>
    <row r="111" spans="1:10" ht="27" x14ac:dyDescent="0.2">
      <c r="A111" s="25">
        <v>105</v>
      </c>
      <c r="B111" s="30" t="s">
        <v>128</v>
      </c>
      <c r="C111" s="30" t="s">
        <v>336</v>
      </c>
      <c r="D111" s="30" t="s">
        <v>1591</v>
      </c>
      <c r="E111" s="31" t="s">
        <v>337</v>
      </c>
      <c r="F111" s="22" t="s">
        <v>11</v>
      </c>
      <c r="G111" s="21" t="s">
        <v>43</v>
      </c>
      <c r="H111" s="30" t="s">
        <v>338</v>
      </c>
      <c r="I111" s="30" t="s">
        <v>339</v>
      </c>
      <c r="J111" s="30" t="s">
        <v>1456</v>
      </c>
    </row>
    <row r="112" spans="1:10" ht="27" x14ac:dyDescent="0.2">
      <c r="A112" s="25">
        <v>106</v>
      </c>
      <c r="B112" s="30" t="s">
        <v>128</v>
      </c>
      <c r="C112" s="30" t="s">
        <v>321</v>
      </c>
      <c r="D112" s="30" t="s">
        <v>366</v>
      </c>
      <c r="E112" s="31" t="s">
        <v>367</v>
      </c>
      <c r="F112" s="22" t="s">
        <v>11</v>
      </c>
      <c r="G112" s="21" t="s">
        <v>43</v>
      </c>
      <c r="H112" s="30" t="s">
        <v>368</v>
      </c>
      <c r="I112" s="30" t="s">
        <v>369</v>
      </c>
      <c r="J112" s="23" t="s">
        <v>80</v>
      </c>
    </row>
    <row r="113" spans="1:10" ht="27" x14ac:dyDescent="0.2">
      <c r="A113" s="25">
        <v>107</v>
      </c>
      <c r="B113" s="30" t="s">
        <v>387</v>
      </c>
      <c r="C113" s="30" t="s">
        <v>101</v>
      </c>
      <c r="D113" s="30" t="s">
        <v>130</v>
      </c>
      <c r="E113" s="31" t="s">
        <v>388</v>
      </c>
      <c r="F113" s="22" t="s">
        <v>11</v>
      </c>
      <c r="G113" s="21" t="s">
        <v>43</v>
      </c>
      <c r="H113" s="30" t="s">
        <v>389</v>
      </c>
      <c r="I113" s="30" t="s">
        <v>390</v>
      </c>
      <c r="J113" s="23" t="s">
        <v>80</v>
      </c>
    </row>
    <row r="114" spans="1:10" ht="27" x14ac:dyDescent="0.2">
      <c r="A114" s="25">
        <v>108</v>
      </c>
      <c r="B114" s="30" t="s">
        <v>466</v>
      </c>
      <c r="C114" s="30" t="s">
        <v>522</v>
      </c>
      <c r="D114" s="30" t="s">
        <v>523</v>
      </c>
      <c r="E114" s="31" t="s">
        <v>524</v>
      </c>
      <c r="F114" s="22" t="s">
        <v>12</v>
      </c>
      <c r="G114" s="21" t="s">
        <v>43</v>
      </c>
      <c r="H114" s="30" t="s">
        <v>525</v>
      </c>
      <c r="I114" s="30" t="s">
        <v>526</v>
      </c>
      <c r="J114" s="30" t="s">
        <v>527</v>
      </c>
    </row>
    <row r="115" spans="1:10" ht="40.5" x14ac:dyDescent="0.2">
      <c r="A115" s="25">
        <v>109</v>
      </c>
      <c r="B115" s="30" t="s">
        <v>81</v>
      </c>
      <c r="C115" s="30" t="s">
        <v>402</v>
      </c>
      <c r="D115" s="30" t="s">
        <v>403</v>
      </c>
      <c r="E115" s="31" t="s">
        <v>404</v>
      </c>
      <c r="F115" s="22" t="s">
        <v>11</v>
      </c>
      <c r="G115" s="21" t="s">
        <v>43</v>
      </c>
      <c r="H115" s="30" t="s">
        <v>405</v>
      </c>
      <c r="I115" s="30" t="s">
        <v>406</v>
      </c>
      <c r="J115" s="23" t="s">
        <v>80</v>
      </c>
    </row>
    <row r="116" spans="1:10" ht="67.5" x14ac:dyDescent="0.2">
      <c r="A116" s="25">
        <v>110</v>
      </c>
      <c r="B116" s="30" t="s">
        <v>412</v>
      </c>
      <c r="C116" s="30" t="s">
        <v>413</v>
      </c>
      <c r="D116" s="30" t="s">
        <v>414</v>
      </c>
      <c r="E116" s="31" t="s">
        <v>415</v>
      </c>
      <c r="F116" s="22" t="s">
        <v>11</v>
      </c>
      <c r="G116" s="21" t="s">
        <v>43</v>
      </c>
      <c r="H116" s="30" t="s">
        <v>416</v>
      </c>
      <c r="I116" s="30" t="s">
        <v>417</v>
      </c>
      <c r="J116" s="30" t="s">
        <v>418</v>
      </c>
    </row>
    <row r="117" spans="1:10" ht="13.5" x14ac:dyDescent="0.2">
      <c r="A117" s="25">
        <v>111</v>
      </c>
      <c r="B117" s="22" t="s">
        <v>53</v>
      </c>
      <c r="C117" s="23" t="s">
        <v>54</v>
      </c>
      <c r="D117" s="23" t="s">
        <v>55</v>
      </c>
      <c r="E117" s="23" t="s">
        <v>56</v>
      </c>
      <c r="F117" s="23" t="s">
        <v>11</v>
      </c>
      <c r="G117" s="21" t="s">
        <v>43</v>
      </c>
      <c r="H117" s="23" t="s">
        <v>57</v>
      </c>
      <c r="I117" s="25" t="s">
        <v>58</v>
      </c>
      <c r="J117" s="23" t="s">
        <v>59</v>
      </c>
    </row>
    <row r="118" spans="1:10" ht="27" x14ac:dyDescent="0.2">
      <c r="A118" s="25">
        <v>112</v>
      </c>
      <c r="B118" s="30" t="s">
        <v>482</v>
      </c>
      <c r="C118" s="30" t="s">
        <v>560</v>
      </c>
      <c r="D118" s="30" t="s">
        <v>523</v>
      </c>
      <c r="E118" s="31" t="s">
        <v>561</v>
      </c>
      <c r="F118" s="22" t="s">
        <v>12</v>
      </c>
      <c r="G118" s="21" t="s">
        <v>43</v>
      </c>
      <c r="H118" s="30" t="s">
        <v>562</v>
      </c>
      <c r="I118" s="30" t="s">
        <v>563</v>
      </c>
      <c r="J118" s="30" t="s">
        <v>1467</v>
      </c>
    </row>
    <row r="119" spans="1:10" ht="27" x14ac:dyDescent="0.2">
      <c r="A119" s="25">
        <v>113</v>
      </c>
      <c r="B119" s="30" t="s">
        <v>177</v>
      </c>
      <c r="C119" s="30" t="s">
        <v>422</v>
      </c>
      <c r="D119" s="30" t="s">
        <v>423</v>
      </c>
      <c r="E119" s="31" t="s">
        <v>424</v>
      </c>
      <c r="F119" s="22" t="s">
        <v>11</v>
      </c>
      <c r="G119" s="21" t="s">
        <v>43</v>
      </c>
      <c r="H119" s="30" t="s">
        <v>425</v>
      </c>
      <c r="I119" s="30" t="s">
        <v>426</v>
      </c>
      <c r="J119" s="30" t="s">
        <v>427</v>
      </c>
    </row>
    <row r="120" spans="1:10" ht="27" x14ac:dyDescent="0.2">
      <c r="A120" s="25">
        <v>114</v>
      </c>
      <c r="B120" s="30" t="s">
        <v>433</v>
      </c>
      <c r="C120" s="30" t="s">
        <v>434</v>
      </c>
      <c r="D120" s="30" t="s">
        <v>435</v>
      </c>
      <c r="E120" s="31" t="s">
        <v>436</v>
      </c>
      <c r="F120" s="22" t="s">
        <v>11</v>
      </c>
      <c r="G120" s="21" t="s">
        <v>43</v>
      </c>
      <c r="H120" s="30" t="s">
        <v>437</v>
      </c>
      <c r="I120" s="30" t="s">
        <v>438</v>
      </c>
      <c r="J120" s="30" t="s">
        <v>1463</v>
      </c>
    </row>
    <row r="121" spans="1:10" ht="27" x14ac:dyDescent="0.2">
      <c r="A121" s="25">
        <v>115</v>
      </c>
      <c r="B121" s="30" t="s">
        <v>448</v>
      </c>
      <c r="C121" s="30" t="s">
        <v>449</v>
      </c>
      <c r="D121" s="30" t="s">
        <v>450</v>
      </c>
      <c r="E121" s="31" t="s">
        <v>451</v>
      </c>
      <c r="F121" s="22" t="s">
        <v>11</v>
      </c>
      <c r="G121" s="21" t="s">
        <v>1500</v>
      </c>
      <c r="H121" s="30" t="s">
        <v>452</v>
      </c>
      <c r="I121" s="30" t="s">
        <v>453</v>
      </c>
      <c r="J121" s="30" t="s">
        <v>454</v>
      </c>
    </row>
    <row r="122" spans="1:10" ht="27" x14ac:dyDescent="0.2">
      <c r="A122" s="25">
        <v>116</v>
      </c>
      <c r="B122" s="30" t="s">
        <v>622</v>
      </c>
      <c r="C122" s="30" t="s">
        <v>623</v>
      </c>
      <c r="D122" s="30" t="s">
        <v>624</v>
      </c>
      <c r="E122" s="31" t="s">
        <v>1592</v>
      </c>
      <c r="F122" s="22" t="s">
        <v>12</v>
      </c>
      <c r="G122" s="21" t="s">
        <v>43</v>
      </c>
      <c r="H122" s="30" t="s">
        <v>625</v>
      </c>
      <c r="I122" s="30" t="s">
        <v>626</v>
      </c>
      <c r="J122" s="30" t="s">
        <v>1470</v>
      </c>
    </row>
    <row r="123" spans="1:10" ht="27" x14ac:dyDescent="0.2">
      <c r="A123" s="25">
        <v>117</v>
      </c>
      <c r="B123" s="30" t="s">
        <v>1239</v>
      </c>
      <c r="C123" s="30" t="s">
        <v>472</v>
      </c>
      <c r="D123" s="30" t="s">
        <v>473</v>
      </c>
      <c r="E123" s="31" t="s">
        <v>474</v>
      </c>
      <c r="F123" s="22" t="s">
        <v>11</v>
      </c>
      <c r="G123" s="21" t="s">
        <v>43</v>
      </c>
      <c r="H123" s="30" t="s">
        <v>475</v>
      </c>
      <c r="I123" s="30" t="s">
        <v>476</v>
      </c>
      <c r="J123" s="23" t="s">
        <v>80</v>
      </c>
    </row>
    <row r="124" spans="1:10" ht="27" x14ac:dyDescent="0.2">
      <c r="A124" s="25">
        <v>118</v>
      </c>
      <c r="B124" s="30" t="s">
        <v>485</v>
      </c>
      <c r="C124" s="30" t="s">
        <v>273</v>
      </c>
      <c r="D124" s="30" t="s">
        <v>102</v>
      </c>
      <c r="E124" s="31" t="s">
        <v>486</v>
      </c>
      <c r="F124" s="22" t="s">
        <v>11</v>
      </c>
      <c r="G124" s="21" t="s">
        <v>43</v>
      </c>
      <c r="H124" s="30" t="s">
        <v>487</v>
      </c>
      <c r="I124" s="30" t="s">
        <v>488</v>
      </c>
      <c r="J124" s="30" t="s">
        <v>489</v>
      </c>
    </row>
    <row r="125" spans="1:10" ht="27" x14ac:dyDescent="0.2">
      <c r="A125" s="25">
        <v>119</v>
      </c>
      <c r="B125" s="30" t="s">
        <v>490</v>
      </c>
      <c r="C125" s="30" t="s">
        <v>491</v>
      </c>
      <c r="D125" s="30" t="s">
        <v>492</v>
      </c>
      <c r="E125" s="31" t="s">
        <v>493</v>
      </c>
      <c r="F125" s="22" t="s">
        <v>11</v>
      </c>
      <c r="G125" s="21" t="s">
        <v>43</v>
      </c>
      <c r="H125" s="30" t="s">
        <v>494</v>
      </c>
      <c r="I125" s="30" t="s">
        <v>495</v>
      </c>
      <c r="J125" s="23" t="s">
        <v>80</v>
      </c>
    </row>
    <row r="126" spans="1:10" ht="27" x14ac:dyDescent="0.2">
      <c r="A126" s="25">
        <v>120</v>
      </c>
      <c r="B126" s="30" t="s">
        <v>631</v>
      </c>
      <c r="C126" s="30" t="s">
        <v>456</v>
      </c>
      <c r="D126" s="30" t="s">
        <v>632</v>
      </c>
      <c r="E126" s="31" t="s">
        <v>633</v>
      </c>
      <c r="F126" s="22" t="s">
        <v>12</v>
      </c>
      <c r="G126" s="21" t="s">
        <v>43</v>
      </c>
      <c r="H126" s="30" t="s">
        <v>634</v>
      </c>
      <c r="I126" s="30" t="s">
        <v>635</v>
      </c>
      <c r="J126" s="30" t="s">
        <v>59</v>
      </c>
    </row>
    <row r="127" spans="1:10" ht="13.5" x14ac:dyDescent="0.2">
      <c r="A127" s="25">
        <v>121</v>
      </c>
      <c r="B127" s="30" t="s">
        <v>509</v>
      </c>
      <c r="C127" s="30" t="s">
        <v>391</v>
      </c>
      <c r="D127" s="30" t="s">
        <v>429</v>
      </c>
      <c r="E127" s="31" t="s">
        <v>510</v>
      </c>
      <c r="F127" s="22" t="s">
        <v>11</v>
      </c>
      <c r="G127" s="21" t="s">
        <v>43</v>
      </c>
      <c r="H127" s="30" t="s">
        <v>511</v>
      </c>
      <c r="I127" s="30" t="s">
        <v>512</v>
      </c>
      <c r="J127" s="30" t="s">
        <v>1464</v>
      </c>
    </row>
    <row r="128" spans="1:10" ht="27" x14ac:dyDescent="0.2">
      <c r="A128" s="25">
        <v>122</v>
      </c>
      <c r="B128" s="30" t="s">
        <v>159</v>
      </c>
      <c r="C128" s="30" t="s">
        <v>513</v>
      </c>
      <c r="D128" s="30" t="s">
        <v>1591</v>
      </c>
      <c r="E128" s="31" t="s">
        <v>514</v>
      </c>
      <c r="F128" s="22" t="s">
        <v>11</v>
      </c>
      <c r="G128" s="21" t="s">
        <v>43</v>
      </c>
      <c r="H128" s="30" t="s">
        <v>515</v>
      </c>
      <c r="I128" s="30" t="s">
        <v>516</v>
      </c>
      <c r="J128" s="23" t="s">
        <v>80</v>
      </c>
    </row>
    <row r="129" spans="1:10" ht="27" x14ac:dyDescent="0.2">
      <c r="A129" s="25">
        <v>123</v>
      </c>
      <c r="B129" s="30" t="s">
        <v>517</v>
      </c>
      <c r="C129" s="30" t="s">
        <v>518</v>
      </c>
      <c r="D129" s="30" t="s">
        <v>235</v>
      </c>
      <c r="E129" s="31" t="s">
        <v>519</v>
      </c>
      <c r="F129" s="22" t="s">
        <v>11</v>
      </c>
      <c r="G129" s="21" t="s">
        <v>43</v>
      </c>
      <c r="H129" s="30" t="s">
        <v>520</v>
      </c>
      <c r="I129" s="30" t="s">
        <v>521</v>
      </c>
      <c r="J129" s="23" t="s">
        <v>80</v>
      </c>
    </row>
    <row r="130" spans="1:10" ht="13.5" x14ac:dyDescent="0.2">
      <c r="A130" s="25">
        <v>124</v>
      </c>
      <c r="B130" s="30" t="s">
        <v>645</v>
      </c>
      <c r="C130" s="30" t="s">
        <v>522</v>
      </c>
      <c r="D130" s="30" t="s">
        <v>646</v>
      </c>
      <c r="E130" s="31" t="s">
        <v>647</v>
      </c>
      <c r="F130" s="22" t="s">
        <v>12</v>
      </c>
      <c r="G130" s="21" t="s">
        <v>43</v>
      </c>
      <c r="H130" s="30" t="s">
        <v>648</v>
      </c>
      <c r="I130" s="30" t="s">
        <v>649</v>
      </c>
      <c r="J130" s="23" t="s">
        <v>80</v>
      </c>
    </row>
    <row r="131" spans="1:10" ht="40.5" x14ac:dyDescent="0.2">
      <c r="A131" s="25">
        <v>125</v>
      </c>
      <c r="B131" s="30" t="s">
        <v>528</v>
      </c>
      <c r="C131" s="30" t="s">
        <v>529</v>
      </c>
      <c r="D131" s="30" t="s">
        <v>530</v>
      </c>
      <c r="E131" s="31" t="s">
        <v>531</v>
      </c>
      <c r="F131" s="22" t="s">
        <v>11</v>
      </c>
      <c r="G131" s="21" t="s">
        <v>43</v>
      </c>
      <c r="H131" s="30" t="s">
        <v>532</v>
      </c>
      <c r="I131" s="30" t="s">
        <v>533</v>
      </c>
      <c r="J131" s="23" t="s">
        <v>80</v>
      </c>
    </row>
    <row r="132" spans="1:10" ht="27" x14ac:dyDescent="0.2">
      <c r="A132" s="25">
        <v>126</v>
      </c>
      <c r="B132" s="35" t="s">
        <v>1512</v>
      </c>
      <c r="C132" s="35" t="s">
        <v>483</v>
      </c>
      <c r="D132" s="35" t="s">
        <v>593</v>
      </c>
      <c r="E132" s="34" t="s">
        <v>1513</v>
      </c>
      <c r="F132" s="22" t="s">
        <v>12</v>
      </c>
      <c r="G132" s="21" t="s">
        <v>43</v>
      </c>
      <c r="H132" s="30" t="s">
        <v>1514</v>
      </c>
      <c r="I132" s="30" t="s">
        <v>1515</v>
      </c>
      <c r="J132" s="23" t="s">
        <v>80</v>
      </c>
    </row>
    <row r="133" spans="1:10" ht="27" x14ac:dyDescent="0.2">
      <c r="A133" s="25">
        <v>127</v>
      </c>
      <c r="B133" s="30" t="s">
        <v>166</v>
      </c>
      <c r="C133" s="30" t="s">
        <v>534</v>
      </c>
      <c r="D133" s="30" t="s">
        <v>228</v>
      </c>
      <c r="E133" s="31" t="s">
        <v>535</v>
      </c>
      <c r="F133" s="22" t="s">
        <v>11</v>
      </c>
      <c r="G133" s="21" t="s">
        <v>43</v>
      </c>
      <c r="H133" s="30" t="s">
        <v>1594</v>
      </c>
      <c r="I133" s="30" t="s">
        <v>536</v>
      </c>
      <c r="J133" s="23" t="s">
        <v>80</v>
      </c>
    </row>
    <row r="134" spans="1:10" ht="40.5" x14ac:dyDescent="0.2">
      <c r="A134" s="25">
        <v>128</v>
      </c>
      <c r="B134" s="30" t="s">
        <v>363</v>
      </c>
      <c r="C134" s="30" t="s">
        <v>537</v>
      </c>
      <c r="D134" s="30" t="s">
        <v>399</v>
      </c>
      <c r="E134" s="31" t="s">
        <v>1595</v>
      </c>
      <c r="F134" s="22" t="s">
        <v>11</v>
      </c>
      <c r="G134" s="21" t="s">
        <v>43</v>
      </c>
      <c r="H134" s="30" t="s">
        <v>538</v>
      </c>
      <c r="I134" s="30" t="s">
        <v>1465</v>
      </c>
      <c r="J134" s="23" t="s">
        <v>80</v>
      </c>
    </row>
    <row r="135" spans="1:10" ht="27" x14ac:dyDescent="0.2">
      <c r="A135" s="25">
        <v>129</v>
      </c>
      <c r="B135" s="30" t="s">
        <v>586</v>
      </c>
      <c r="C135" s="30" t="s">
        <v>650</v>
      </c>
      <c r="D135" s="30" t="s">
        <v>651</v>
      </c>
      <c r="E135" s="31" t="s">
        <v>652</v>
      </c>
      <c r="F135" s="22" t="s">
        <v>12</v>
      </c>
      <c r="G135" s="21" t="s">
        <v>43</v>
      </c>
      <c r="H135" s="30" t="s">
        <v>653</v>
      </c>
      <c r="I135" s="30" t="s">
        <v>654</v>
      </c>
      <c r="J135" s="30" t="s">
        <v>1471</v>
      </c>
    </row>
    <row r="136" spans="1:10" ht="40.5" x14ac:dyDescent="0.2">
      <c r="A136" s="25">
        <v>130</v>
      </c>
      <c r="B136" s="30" t="s">
        <v>172</v>
      </c>
      <c r="C136" s="30" t="s">
        <v>539</v>
      </c>
      <c r="D136" s="30" t="s">
        <v>504</v>
      </c>
      <c r="E136" s="31" t="s">
        <v>540</v>
      </c>
      <c r="F136" s="22" t="s">
        <v>11</v>
      </c>
      <c r="G136" s="21" t="s">
        <v>43</v>
      </c>
      <c r="H136" s="30" t="s">
        <v>541</v>
      </c>
      <c r="I136" s="30" t="s">
        <v>542</v>
      </c>
      <c r="J136" s="30" t="s">
        <v>1466</v>
      </c>
    </row>
    <row r="137" spans="1:10" ht="27" x14ac:dyDescent="0.2">
      <c r="A137" s="25">
        <v>131</v>
      </c>
      <c r="B137" s="30" t="s">
        <v>172</v>
      </c>
      <c r="C137" s="30" t="s">
        <v>186</v>
      </c>
      <c r="D137" s="30" t="s">
        <v>548</v>
      </c>
      <c r="E137" s="31" t="s">
        <v>549</v>
      </c>
      <c r="F137" s="22" t="s">
        <v>11</v>
      </c>
      <c r="G137" s="21" t="s">
        <v>43</v>
      </c>
      <c r="H137" s="30" t="s">
        <v>550</v>
      </c>
      <c r="I137" s="30" t="s">
        <v>551</v>
      </c>
      <c r="J137" s="23" t="s">
        <v>80</v>
      </c>
    </row>
    <row r="138" spans="1:10" ht="27" x14ac:dyDescent="0.2">
      <c r="A138" s="25">
        <v>132</v>
      </c>
      <c r="B138" s="30" t="s">
        <v>1378</v>
      </c>
      <c r="C138" s="30" t="s">
        <v>101</v>
      </c>
      <c r="D138" s="30" t="s">
        <v>221</v>
      </c>
      <c r="E138" s="31" t="s">
        <v>552</v>
      </c>
      <c r="F138" s="22" t="s">
        <v>11</v>
      </c>
      <c r="G138" s="21" t="s">
        <v>43</v>
      </c>
      <c r="H138" s="30" t="s">
        <v>553</v>
      </c>
      <c r="I138" s="30" t="s">
        <v>554</v>
      </c>
      <c r="J138" s="23" t="s">
        <v>80</v>
      </c>
    </row>
    <row r="139" spans="1:10" ht="27" x14ac:dyDescent="0.2">
      <c r="A139" s="25">
        <v>133</v>
      </c>
      <c r="B139" s="30" t="s">
        <v>128</v>
      </c>
      <c r="C139" s="30" t="s">
        <v>66</v>
      </c>
      <c r="D139" s="30" t="s">
        <v>659</v>
      </c>
      <c r="E139" s="31" t="s">
        <v>1596</v>
      </c>
      <c r="F139" s="22" t="s">
        <v>12</v>
      </c>
      <c r="G139" s="21" t="s">
        <v>43</v>
      </c>
      <c r="H139" s="30" t="s">
        <v>660</v>
      </c>
      <c r="I139" s="30" t="s">
        <v>661</v>
      </c>
      <c r="J139" s="23" t="s">
        <v>80</v>
      </c>
    </row>
    <row r="140" spans="1:10" ht="40.5" x14ac:dyDescent="0.2">
      <c r="A140" s="25">
        <v>134</v>
      </c>
      <c r="B140" s="30" t="s">
        <v>555</v>
      </c>
      <c r="C140" s="30" t="s">
        <v>75</v>
      </c>
      <c r="D140" s="30" t="s">
        <v>130</v>
      </c>
      <c r="E140" s="31" t="s">
        <v>556</v>
      </c>
      <c r="F140" s="22" t="s">
        <v>11</v>
      </c>
      <c r="G140" s="21" t="s">
        <v>43</v>
      </c>
      <c r="H140" s="30" t="s">
        <v>557</v>
      </c>
      <c r="I140" s="30" t="s">
        <v>558</v>
      </c>
      <c r="J140" s="30" t="s">
        <v>559</v>
      </c>
    </row>
    <row r="141" spans="1:10" ht="27" x14ac:dyDescent="0.2">
      <c r="A141" s="25">
        <v>135</v>
      </c>
      <c r="B141" s="30" t="s">
        <v>117</v>
      </c>
      <c r="C141" s="30" t="s">
        <v>89</v>
      </c>
      <c r="D141" s="30" t="s">
        <v>564</v>
      </c>
      <c r="E141" s="31" t="s">
        <v>565</v>
      </c>
      <c r="F141" s="22" t="s">
        <v>11</v>
      </c>
      <c r="G141" s="21" t="s">
        <v>43</v>
      </c>
      <c r="H141" s="30" t="s">
        <v>566</v>
      </c>
      <c r="I141" s="30" t="s">
        <v>567</v>
      </c>
      <c r="J141" s="30" t="s">
        <v>568</v>
      </c>
    </row>
    <row r="142" spans="1:10" ht="27" x14ac:dyDescent="0.2">
      <c r="A142" s="25">
        <v>136</v>
      </c>
      <c r="B142" s="30" t="s">
        <v>466</v>
      </c>
      <c r="C142" s="30" t="s">
        <v>1576</v>
      </c>
      <c r="D142" s="30" t="s">
        <v>1468</v>
      </c>
      <c r="E142" s="31" t="s">
        <v>569</v>
      </c>
      <c r="F142" s="22" t="s">
        <v>11</v>
      </c>
      <c r="G142" s="21" t="s">
        <v>43</v>
      </c>
      <c r="H142" s="30" t="s">
        <v>570</v>
      </c>
      <c r="I142" s="30" t="s">
        <v>571</v>
      </c>
      <c r="J142" s="30" t="s">
        <v>572</v>
      </c>
    </row>
    <row r="143" spans="1:10" ht="27" x14ac:dyDescent="0.2">
      <c r="A143" s="25">
        <v>137</v>
      </c>
      <c r="B143" s="30" t="s">
        <v>662</v>
      </c>
      <c r="C143" s="30" t="s">
        <v>663</v>
      </c>
      <c r="D143" s="30" t="s">
        <v>235</v>
      </c>
      <c r="E143" s="31" t="s">
        <v>664</v>
      </c>
      <c r="F143" s="22" t="s">
        <v>12</v>
      </c>
      <c r="G143" s="21" t="s">
        <v>43</v>
      </c>
      <c r="H143" s="30" t="s">
        <v>665</v>
      </c>
      <c r="I143" s="30" t="s">
        <v>666</v>
      </c>
      <c r="J143" s="23" t="s">
        <v>80</v>
      </c>
    </row>
    <row r="144" spans="1:10" ht="27" x14ac:dyDescent="0.2">
      <c r="A144" s="25">
        <v>138</v>
      </c>
      <c r="B144" s="30" t="s">
        <v>490</v>
      </c>
      <c r="C144" s="30" t="s">
        <v>82</v>
      </c>
      <c r="D144" s="30" t="s">
        <v>578</v>
      </c>
      <c r="E144" s="31" t="s">
        <v>579</v>
      </c>
      <c r="F144" s="22" t="s">
        <v>11</v>
      </c>
      <c r="G144" s="21" t="s">
        <v>43</v>
      </c>
      <c r="H144" s="30" t="s">
        <v>580</v>
      </c>
      <c r="I144" s="30" t="s">
        <v>581</v>
      </c>
      <c r="J144" s="23" t="s">
        <v>80</v>
      </c>
    </row>
    <row r="145" spans="1:10" ht="27" x14ac:dyDescent="0.2">
      <c r="A145" s="25">
        <v>139</v>
      </c>
      <c r="B145" s="30" t="s">
        <v>106</v>
      </c>
      <c r="C145" s="30" t="s">
        <v>582</v>
      </c>
      <c r="D145" s="30" t="s">
        <v>142</v>
      </c>
      <c r="E145" s="31" t="s">
        <v>583</v>
      </c>
      <c r="F145" s="22" t="s">
        <v>11</v>
      </c>
      <c r="G145" s="21" t="s">
        <v>43</v>
      </c>
      <c r="H145" s="30" t="s">
        <v>584</v>
      </c>
      <c r="I145" s="30" t="s">
        <v>585</v>
      </c>
      <c r="J145" s="23" t="s">
        <v>80</v>
      </c>
    </row>
    <row r="146" spans="1:10" ht="27" x14ac:dyDescent="0.2">
      <c r="A146" s="25">
        <v>140</v>
      </c>
      <c r="B146" s="30" t="s">
        <v>172</v>
      </c>
      <c r="C146" s="30" t="s">
        <v>273</v>
      </c>
      <c r="D146" s="30" t="s">
        <v>597</v>
      </c>
      <c r="E146" s="31" t="s">
        <v>598</v>
      </c>
      <c r="F146" s="22" t="s">
        <v>11</v>
      </c>
      <c r="G146" s="21" t="s">
        <v>43</v>
      </c>
      <c r="H146" s="30" t="s">
        <v>599</v>
      </c>
      <c r="I146" s="30" t="s">
        <v>1469</v>
      </c>
      <c r="J146" s="23" t="s">
        <v>80</v>
      </c>
    </row>
    <row r="147" spans="1:10" ht="27" x14ac:dyDescent="0.2">
      <c r="A147" s="25">
        <v>141</v>
      </c>
      <c r="B147" s="30" t="s">
        <v>53</v>
      </c>
      <c r="C147" s="30" t="s">
        <v>702</v>
      </c>
      <c r="D147" s="30" t="s">
        <v>703</v>
      </c>
      <c r="E147" s="31" t="s">
        <v>704</v>
      </c>
      <c r="F147" s="22" t="s">
        <v>12</v>
      </c>
      <c r="G147" s="21" t="s">
        <v>43</v>
      </c>
      <c r="H147" s="30" t="s">
        <v>705</v>
      </c>
      <c r="I147" s="30" t="s">
        <v>706</v>
      </c>
      <c r="J147" s="23" t="s">
        <v>80</v>
      </c>
    </row>
    <row r="148" spans="1:10" ht="27" x14ac:dyDescent="0.2">
      <c r="A148" s="25">
        <v>142</v>
      </c>
      <c r="B148" s="30" t="s">
        <v>611</v>
      </c>
      <c r="C148" s="30" t="s">
        <v>321</v>
      </c>
      <c r="D148" s="30" t="s">
        <v>612</v>
      </c>
      <c r="E148" s="31" t="s">
        <v>613</v>
      </c>
      <c r="F148" s="22" t="s">
        <v>11</v>
      </c>
      <c r="G148" s="21" t="s">
        <v>43</v>
      </c>
      <c r="H148" s="30" t="s">
        <v>614</v>
      </c>
      <c r="I148" s="30" t="s">
        <v>615</v>
      </c>
      <c r="J148" s="30" t="s">
        <v>616</v>
      </c>
    </row>
    <row r="149" spans="1:10" ht="27" x14ac:dyDescent="0.2">
      <c r="A149" s="25">
        <v>143</v>
      </c>
      <c r="B149" s="30" t="s">
        <v>81</v>
      </c>
      <c r="C149" s="30" t="s">
        <v>617</v>
      </c>
      <c r="D149" s="30" t="s">
        <v>618</v>
      </c>
      <c r="E149" s="31" t="s">
        <v>619</v>
      </c>
      <c r="F149" s="22" t="s">
        <v>11</v>
      </c>
      <c r="G149" s="21" t="s">
        <v>43</v>
      </c>
      <c r="H149" s="30" t="s">
        <v>620</v>
      </c>
      <c r="I149" s="30" t="s">
        <v>621</v>
      </c>
      <c r="J149" s="30" t="s">
        <v>1464</v>
      </c>
    </row>
    <row r="150" spans="1:10" ht="27" x14ac:dyDescent="0.2">
      <c r="A150" s="25">
        <v>144</v>
      </c>
      <c r="B150" s="30" t="s">
        <v>509</v>
      </c>
      <c r="C150" s="30" t="s">
        <v>636</v>
      </c>
      <c r="D150" s="30" t="s">
        <v>187</v>
      </c>
      <c r="E150" s="31" t="s">
        <v>637</v>
      </c>
      <c r="F150" s="22" t="s">
        <v>11</v>
      </c>
      <c r="G150" s="21" t="s">
        <v>43</v>
      </c>
      <c r="H150" s="30" t="s">
        <v>638</v>
      </c>
      <c r="I150" s="30" t="s">
        <v>639</v>
      </c>
      <c r="J150" s="23" t="s">
        <v>80</v>
      </c>
    </row>
    <row r="151" spans="1:10" ht="27" x14ac:dyDescent="0.2">
      <c r="A151" s="25">
        <v>145</v>
      </c>
      <c r="B151" s="30" t="s">
        <v>707</v>
      </c>
      <c r="C151" s="30" t="s">
        <v>68</v>
      </c>
      <c r="D151" s="30" t="s">
        <v>142</v>
      </c>
      <c r="E151" s="31" t="s">
        <v>708</v>
      </c>
      <c r="F151" s="22" t="s">
        <v>12</v>
      </c>
      <c r="G151" s="21" t="s">
        <v>43</v>
      </c>
      <c r="H151" s="30" t="s">
        <v>709</v>
      </c>
      <c r="I151" s="30" t="s">
        <v>710</v>
      </c>
      <c r="J151" s="23" t="s">
        <v>80</v>
      </c>
    </row>
    <row r="152" spans="1:10" ht="40.5" x14ac:dyDescent="0.2">
      <c r="A152" s="25">
        <v>146</v>
      </c>
      <c r="B152" s="30" t="s">
        <v>74</v>
      </c>
      <c r="C152" s="30" t="s">
        <v>75</v>
      </c>
      <c r="D152" s="30" t="s">
        <v>372</v>
      </c>
      <c r="E152" s="31" t="s">
        <v>655</v>
      </c>
      <c r="F152" s="22" t="s">
        <v>11</v>
      </c>
      <c r="G152" s="21" t="s">
        <v>43</v>
      </c>
      <c r="H152" s="30" t="s">
        <v>656</v>
      </c>
      <c r="I152" s="30" t="s">
        <v>657</v>
      </c>
      <c r="J152" s="30" t="s">
        <v>658</v>
      </c>
    </row>
    <row r="153" spans="1:10" ht="27" x14ac:dyDescent="0.2">
      <c r="A153" s="25">
        <v>147</v>
      </c>
      <c r="B153" s="30" t="s">
        <v>172</v>
      </c>
      <c r="C153" s="30" t="s">
        <v>467</v>
      </c>
      <c r="D153" s="30" t="s">
        <v>667</v>
      </c>
      <c r="E153" s="31" t="s">
        <v>668</v>
      </c>
      <c r="F153" s="22" t="s">
        <v>11</v>
      </c>
      <c r="G153" s="21" t="s">
        <v>43</v>
      </c>
      <c r="H153" s="30" t="s">
        <v>669</v>
      </c>
      <c r="I153" s="30" t="s">
        <v>670</v>
      </c>
      <c r="J153" s="23" t="s">
        <v>80</v>
      </c>
    </row>
    <row r="154" spans="1:10" ht="27" x14ac:dyDescent="0.2">
      <c r="A154" s="25">
        <v>148</v>
      </c>
      <c r="B154" s="30" t="s">
        <v>682</v>
      </c>
      <c r="C154" s="30" t="s">
        <v>683</v>
      </c>
      <c r="D154" s="30" t="s">
        <v>55</v>
      </c>
      <c r="E154" s="31" t="s">
        <v>684</v>
      </c>
      <c r="F154" s="22" t="s">
        <v>11</v>
      </c>
      <c r="G154" s="21" t="s">
        <v>43</v>
      </c>
      <c r="H154" s="30" t="s">
        <v>685</v>
      </c>
      <c r="I154" s="30" t="s">
        <v>686</v>
      </c>
      <c r="J154" s="23" t="s">
        <v>80</v>
      </c>
    </row>
    <row r="155" spans="1:10" ht="27" x14ac:dyDescent="0.2">
      <c r="A155" s="25">
        <v>149</v>
      </c>
      <c r="B155" s="30" t="s">
        <v>721</v>
      </c>
      <c r="C155" s="30" t="s">
        <v>66</v>
      </c>
      <c r="D155" s="30" t="s">
        <v>124</v>
      </c>
      <c r="E155" s="31" t="s">
        <v>722</v>
      </c>
      <c r="F155" s="22" t="s">
        <v>12</v>
      </c>
      <c r="G155" s="21" t="s">
        <v>43</v>
      </c>
      <c r="H155" s="30" t="s">
        <v>723</v>
      </c>
      <c r="I155" s="30" t="s">
        <v>724</v>
      </c>
      <c r="J155" s="23" t="s">
        <v>80</v>
      </c>
    </row>
    <row r="156" spans="1:10" ht="27" x14ac:dyDescent="0.2">
      <c r="A156" s="25">
        <v>150</v>
      </c>
      <c r="B156" s="30" t="s">
        <v>687</v>
      </c>
      <c r="C156" s="30" t="s">
        <v>688</v>
      </c>
      <c r="D156" s="30" t="s">
        <v>689</v>
      </c>
      <c r="E156" s="31" t="s">
        <v>690</v>
      </c>
      <c r="F156" s="22" t="s">
        <v>11</v>
      </c>
      <c r="G156" s="21" t="s">
        <v>43</v>
      </c>
      <c r="H156" s="30" t="s">
        <v>691</v>
      </c>
      <c r="I156" s="30" t="s">
        <v>692</v>
      </c>
      <c r="J156" s="23" t="s">
        <v>80</v>
      </c>
    </row>
    <row r="157" spans="1:10" ht="27" x14ac:dyDescent="0.2">
      <c r="A157" s="25">
        <v>151</v>
      </c>
      <c r="B157" s="30" t="s">
        <v>693</v>
      </c>
      <c r="C157" s="30" t="s">
        <v>321</v>
      </c>
      <c r="D157" s="30" t="s">
        <v>694</v>
      </c>
      <c r="E157" s="31" t="s">
        <v>695</v>
      </c>
      <c r="F157" s="22" t="s">
        <v>11</v>
      </c>
      <c r="G157" s="21" t="s">
        <v>43</v>
      </c>
      <c r="H157" s="30" t="s">
        <v>696</v>
      </c>
      <c r="I157" s="30" t="s">
        <v>697</v>
      </c>
      <c r="J157" s="23" t="s">
        <v>80</v>
      </c>
    </row>
    <row r="158" spans="1:10" ht="27" x14ac:dyDescent="0.2">
      <c r="A158" s="25">
        <v>152</v>
      </c>
      <c r="B158" s="30" t="s">
        <v>698</v>
      </c>
      <c r="C158" s="30" t="s">
        <v>101</v>
      </c>
      <c r="D158" s="30" t="s">
        <v>624</v>
      </c>
      <c r="E158" s="31" t="s">
        <v>699</v>
      </c>
      <c r="F158" s="22" t="s">
        <v>11</v>
      </c>
      <c r="G158" s="21" t="s">
        <v>43</v>
      </c>
      <c r="H158" s="30" t="s">
        <v>700</v>
      </c>
      <c r="I158" s="30" t="s">
        <v>701</v>
      </c>
      <c r="J158" s="30" t="s">
        <v>59</v>
      </c>
    </row>
    <row r="159" spans="1:10" ht="40.5" x14ac:dyDescent="0.2">
      <c r="A159" s="25">
        <v>153</v>
      </c>
      <c r="B159" s="30" t="s">
        <v>725</v>
      </c>
      <c r="C159" s="30" t="s">
        <v>522</v>
      </c>
      <c r="D159" s="30" t="s">
        <v>41</v>
      </c>
      <c r="E159" s="31" t="s">
        <v>726</v>
      </c>
      <c r="F159" s="22" t="s">
        <v>12</v>
      </c>
      <c r="G159" s="21" t="s">
        <v>43</v>
      </c>
      <c r="H159" s="30" t="s">
        <v>727</v>
      </c>
      <c r="I159" s="30" t="s">
        <v>728</v>
      </c>
      <c r="J159" s="30" t="s">
        <v>729</v>
      </c>
    </row>
    <row r="160" spans="1:10" ht="27" x14ac:dyDescent="0.2">
      <c r="A160" s="25">
        <v>154</v>
      </c>
      <c r="B160" s="30" t="s">
        <v>166</v>
      </c>
      <c r="C160" s="30" t="s">
        <v>75</v>
      </c>
      <c r="D160" s="30" t="s">
        <v>593</v>
      </c>
      <c r="E160" s="31" t="s">
        <v>1335</v>
      </c>
      <c r="F160" s="22" t="s">
        <v>11</v>
      </c>
      <c r="G160" s="21" t="s">
        <v>43</v>
      </c>
      <c r="H160" s="30" t="s">
        <v>712</v>
      </c>
      <c r="I160" s="30" t="s">
        <v>713</v>
      </c>
      <c r="J160" s="30" t="s">
        <v>714</v>
      </c>
    </row>
    <row r="161" spans="1:10" ht="40.5" x14ac:dyDescent="0.2">
      <c r="A161" s="25">
        <v>155</v>
      </c>
      <c r="B161" s="30" t="s">
        <v>177</v>
      </c>
      <c r="C161" s="30" t="s">
        <v>440</v>
      </c>
      <c r="D161" s="30" t="s">
        <v>548</v>
      </c>
      <c r="E161" s="31" t="s">
        <v>730</v>
      </c>
      <c r="F161" s="22" t="s">
        <v>11</v>
      </c>
      <c r="G161" s="21" t="s">
        <v>43</v>
      </c>
      <c r="H161" s="30" t="s">
        <v>731</v>
      </c>
      <c r="I161" s="30" t="s">
        <v>732</v>
      </c>
      <c r="J161" s="30" t="s">
        <v>733</v>
      </c>
    </row>
    <row r="162" spans="1:10" ht="40.5" x14ac:dyDescent="0.2">
      <c r="A162" s="25">
        <v>156</v>
      </c>
      <c r="B162" s="30" t="s">
        <v>88</v>
      </c>
      <c r="C162" s="30" t="s">
        <v>160</v>
      </c>
      <c r="D162" s="30" t="s">
        <v>435</v>
      </c>
      <c r="E162" s="31" t="s">
        <v>738</v>
      </c>
      <c r="F162" s="22" t="s">
        <v>11</v>
      </c>
      <c r="G162" s="21" t="s">
        <v>43</v>
      </c>
      <c r="H162" s="30" t="s">
        <v>739</v>
      </c>
      <c r="I162" s="30" t="s">
        <v>740</v>
      </c>
      <c r="J162" s="30" t="s">
        <v>741</v>
      </c>
    </row>
    <row r="163" spans="1:10" ht="67.5" x14ac:dyDescent="0.2">
      <c r="A163" s="25">
        <v>157</v>
      </c>
      <c r="B163" s="30" t="s">
        <v>745</v>
      </c>
      <c r="C163" s="30" t="s">
        <v>746</v>
      </c>
      <c r="D163" s="30" t="s">
        <v>747</v>
      </c>
      <c r="E163" s="31" t="s">
        <v>748</v>
      </c>
      <c r="F163" s="22" t="s">
        <v>12</v>
      </c>
      <c r="G163" s="21" t="s">
        <v>43</v>
      </c>
      <c r="H163" s="30" t="s">
        <v>749</v>
      </c>
      <c r="I163" s="30" t="s">
        <v>750</v>
      </c>
      <c r="J163" s="30" t="s">
        <v>751</v>
      </c>
    </row>
    <row r="164" spans="1:10" ht="27" x14ac:dyDescent="0.2">
      <c r="A164" s="25">
        <v>158</v>
      </c>
      <c r="B164" s="30" t="s">
        <v>482</v>
      </c>
      <c r="C164" s="30" t="s">
        <v>483</v>
      </c>
      <c r="D164" s="30" t="s">
        <v>484</v>
      </c>
      <c r="E164" s="31" t="s">
        <v>1562</v>
      </c>
      <c r="F164" s="22" t="s">
        <v>12</v>
      </c>
      <c r="G164" s="21" t="s">
        <v>43</v>
      </c>
      <c r="H164" s="30" t="s">
        <v>1563</v>
      </c>
      <c r="I164" s="30" t="s">
        <v>1564</v>
      </c>
      <c r="J164" s="30" t="s">
        <v>1555</v>
      </c>
    </row>
    <row r="165" spans="1:10" ht="27" x14ac:dyDescent="0.2">
      <c r="A165" s="25">
        <v>159</v>
      </c>
      <c r="B165" s="30" t="s">
        <v>496</v>
      </c>
      <c r="C165" s="30" t="s">
        <v>1516</v>
      </c>
      <c r="D165" s="30" t="s">
        <v>1517</v>
      </c>
      <c r="E165" s="31" t="s">
        <v>1518</v>
      </c>
      <c r="F165" s="22" t="s">
        <v>11</v>
      </c>
      <c r="G165" s="21" t="s">
        <v>43</v>
      </c>
      <c r="H165" s="30" t="s">
        <v>1519</v>
      </c>
      <c r="I165" s="30" t="s">
        <v>1520</v>
      </c>
      <c r="J165" s="30" t="s">
        <v>1521</v>
      </c>
    </row>
    <row r="166" spans="1:10" ht="27" x14ac:dyDescent="0.2">
      <c r="A166" s="25">
        <v>160</v>
      </c>
      <c r="B166" s="30" t="s">
        <v>693</v>
      </c>
      <c r="C166" s="30" t="s">
        <v>1522</v>
      </c>
      <c r="D166" s="30" t="s">
        <v>632</v>
      </c>
      <c r="E166" s="31" t="s">
        <v>1524</v>
      </c>
      <c r="F166" s="22" t="s">
        <v>11</v>
      </c>
      <c r="G166" s="21" t="s">
        <v>43</v>
      </c>
      <c r="H166" s="30" t="s">
        <v>1523</v>
      </c>
      <c r="I166" s="30" t="s">
        <v>1501</v>
      </c>
      <c r="J166" s="23" t="s">
        <v>80</v>
      </c>
    </row>
    <row r="167" spans="1:10" ht="27" x14ac:dyDescent="0.2">
      <c r="A167" s="25">
        <v>161</v>
      </c>
      <c r="B167" s="30" t="s">
        <v>509</v>
      </c>
      <c r="C167" s="30" t="s">
        <v>746</v>
      </c>
      <c r="D167" s="30" t="s">
        <v>752</v>
      </c>
      <c r="E167" s="31" t="s">
        <v>753</v>
      </c>
      <c r="F167" s="22" t="s">
        <v>12</v>
      </c>
      <c r="G167" s="21" t="s">
        <v>43</v>
      </c>
      <c r="H167" s="30" t="s">
        <v>754</v>
      </c>
      <c r="I167" s="30" t="s">
        <v>755</v>
      </c>
      <c r="J167" s="30" t="s">
        <v>756</v>
      </c>
    </row>
    <row r="168" spans="1:10" ht="13.5" x14ac:dyDescent="0.2">
      <c r="A168" s="25">
        <v>162</v>
      </c>
      <c r="B168" s="30" t="s">
        <v>466</v>
      </c>
      <c r="C168" s="30" t="s">
        <v>781</v>
      </c>
      <c r="D168" s="30" t="s">
        <v>235</v>
      </c>
      <c r="E168" s="31" t="s">
        <v>782</v>
      </c>
      <c r="F168" s="22" t="s">
        <v>11</v>
      </c>
      <c r="G168" s="21" t="s">
        <v>43</v>
      </c>
      <c r="H168" s="26" t="s">
        <v>783</v>
      </c>
      <c r="I168" s="30" t="s">
        <v>784</v>
      </c>
      <c r="J168" s="30" t="s">
        <v>785</v>
      </c>
    </row>
    <row r="169" spans="1:10" ht="27" x14ac:dyDescent="0.2">
      <c r="A169" s="25">
        <v>163</v>
      </c>
      <c r="B169" s="30" t="s">
        <v>761</v>
      </c>
      <c r="C169" s="30" t="s">
        <v>534</v>
      </c>
      <c r="D169" s="30" t="s">
        <v>762</v>
      </c>
      <c r="E169" s="31" t="s">
        <v>763</v>
      </c>
      <c r="F169" s="22" t="s">
        <v>11</v>
      </c>
      <c r="G169" s="21" t="s">
        <v>43</v>
      </c>
      <c r="H169" s="30" t="s">
        <v>764</v>
      </c>
      <c r="I169" s="30" t="s">
        <v>765</v>
      </c>
      <c r="J169" s="30" t="s">
        <v>766</v>
      </c>
    </row>
    <row r="170" spans="1:10" ht="27" x14ac:dyDescent="0.2">
      <c r="A170" s="25">
        <v>164</v>
      </c>
      <c r="B170" s="30" t="s">
        <v>509</v>
      </c>
      <c r="C170" s="30" t="s">
        <v>771</v>
      </c>
      <c r="D170" s="30" t="s">
        <v>399</v>
      </c>
      <c r="E170" s="31" t="s">
        <v>772</v>
      </c>
      <c r="F170" s="22" t="s">
        <v>11</v>
      </c>
      <c r="G170" s="21" t="s">
        <v>43</v>
      </c>
      <c r="H170" s="30" t="s">
        <v>773</v>
      </c>
      <c r="I170" s="30" t="s">
        <v>774</v>
      </c>
      <c r="J170" s="30" t="s">
        <v>1472</v>
      </c>
    </row>
    <row r="171" spans="1:10" ht="27" x14ac:dyDescent="0.2">
      <c r="A171" s="25">
        <v>165</v>
      </c>
      <c r="B171" s="30" t="s">
        <v>757</v>
      </c>
      <c r="C171" s="30" t="s">
        <v>154</v>
      </c>
      <c r="D171" s="30" t="s">
        <v>593</v>
      </c>
      <c r="E171" s="31" t="s">
        <v>758</v>
      </c>
      <c r="F171" s="22" t="s">
        <v>12</v>
      </c>
      <c r="G171" s="21" t="s">
        <v>43</v>
      </c>
      <c r="H171" s="30" t="s">
        <v>759</v>
      </c>
      <c r="I171" s="30" t="s">
        <v>760</v>
      </c>
      <c r="J171" s="23" t="s">
        <v>80</v>
      </c>
    </row>
    <row r="172" spans="1:10" ht="40.5" x14ac:dyDescent="0.2">
      <c r="A172" s="25">
        <v>166</v>
      </c>
      <c r="B172" s="30" t="s">
        <v>775</v>
      </c>
      <c r="C172" s="30" t="s">
        <v>776</v>
      </c>
      <c r="D172" s="30" t="s">
        <v>777</v>
      </c>
      <c r="E172" s="31" t="s">
        <v>778</v>
      </c>
      <c r="F172" s="22" t="s">
        <v>11</v>
      </c>
      <c r="G172" s="21" t="s">
        <v>43</v>
      </c>
      <c r="H172" s="30" t="s">
        <v>779</v>
      </c>
      <c r="I172" s="30" t="s">
        <v>780</v>
      </c>
      <c r="J172" s="30" t="s">
        <v>1473</v>
      </c>
    </row>
    <row r="173" spans="1:10" ht="27" x14ac:dyDescent="0.2">
      <c r="A173" s="25">
        <v>167</v>
      </c>
      <c r="B173" s="30" t="s">
        <v>466</v>
      </c>
      <c r="C173" s="30" t="s">
        <v>688</v>
      </c>
      <c r="D173" s="30" t="s">
        <v>574</v>
      </c>
      <c r="E173" s="31" t="s">
        <v>790</v>
      </c>
      <c r="F173" s="22" t="s">
        <v>11</v>
      </c>
      <c r="G173" s="21" t="s">
        <v>43</v>
      </c>
      <c r="H173" s="30" t="s">
        <v>791</v>
      </c>
      <c r="I173" s="30" t="s">
        <v>792</v>
      </c>
      <c r="J173" s="23" t="s">
        <v>80</v>
      </c>
    </row>
    <row r="174" spans="1:10" ht="27" x14ac:dyDescent="0.2">
      <c r="A174" s="25">
        <v>168</v>
      </c>
      <c r="B174" s="30" t="s">
        <v>122</v>
      </c>
      <c r="C174" s="30" t="s">
        <v>797</v>
      </c>
      <c r="D174" s="30" t="s">
        <v>798</v>
      </c>
      <c r="E174" s="31" t="s">
        <v>799</v>
      </c>
      <c r="F174" s="22" t="s">
        <v>11</v>
      </c>
      <c r="G174" s="21" t="s">
        <v>43</v>
      </c>
      <c r="H174" s="30" t="s">
        <v>800</v>
      </c>
      <c r="I174" s="30" t="s">
        <v>801</v>
      </c>
      <c r="J174" s="30" t="s">
        <v>802</v>
      </c>
    </row>
    <row r="175" spans="1:10" ht="27" x14ac:dyDescent="0.2">
      <c r="A175" s="25">
        <v>169</v>
      </c>
      <c r="B175" s="30" t="s">
        <v>803</v>
      </c>
      <c r="C175" s="30" t="s">
        <v>804</v>
      </c>
      <c r="D175" s="30" t="s">
        <v>805</v>
      </c>
      <c r="E175" s="31" t="s">
        <v>806</v>
      </c>
      <c r="F175" s="22" t="s">
        <v>11</v>
      </c>
      <c r="G175" s="21" t="s">
        <v>43</v>
      </c>
      <c r="H175" s="30" t="s">
        <v>807</v>
      </c>
      <c r="I175" s="30" t="s">
        <v>808</v>
      </c>
      <c r="J175" s="30" t="s">
        <v>809</v>
      </c>
    </row>
    <row r="176" spans="1:10" ht="27" x14ac:dyDescent="0.2">
      <c r="A176" s="25">
        <v>170</v>
      </c>
      <c r="B176" s="30" t="s">
        <v>363</v>
      </c>
      <c r="C176" s="30" t="s">
        <v>66</v>
      </c>
      <c r="D176" s="30" t="s">
        <v>767</v>
      </c>
      <c r="E176" s="31" t="s">
        <v>768</v>
      </c>
      <c r="F176" s="22" t="s">
        <v>12</v>
      </c>
      <c r="G176" s="21" t="s">
        <v>43</v>
      </c>
      <c r="H176" s="30" t="s">
        <v>769</v>
      </c>
      <c r="I176" s="30" t="s">
        <v>770</v>
      </c>
      <c r="J176" s="23" t="s">
        <v>80</v>
      </c>
    </row>
    <row r="177" spans="1:10" ht="27" x14ac:dyDescent="0.2">
      <c r="A177" s="25">
        <v>171</v>
      </c>
      <c r="B177" s="30" t="s">
        <v>810</v>
      </c>
      <c r="C177" s="30" t="s">
        <v>811</v>
      </c>
      <c r="D177" s="30" t="s">
        <v>812</v>
      </c>
      <c r="E177" s="31" t="s">
        <v>1597</v>
      </c>
      <c r="F177" s="22" t="s">
        <v>11</v>
      </c>
      <c r="G177" s="21" t="s">
        <v>43</v>
      </c>
      <c r="H177" s="30" t="s">
        <v>813</v>
      </c>
      <c r="I177" s="30" t="s">
        <v>814</v>
      </c>
      <c r="J177" s="23" t="s">
        <v>80</v>
      </c>
    </row>
    <row r="178" spans="1:10" ht="27" x14ac:dyDescent="0.2">
      <c r="A178" s="25">
        <v>172</v>
      </c>
      <c r="B178" s="30" t="s">
        <v>397</v>
      </c>
      <c r="C178" s="30" t="s">
        <v>234</v>
      </c>
      <c r="D178" s="30" t="s">
        <v>429</v>
      </c>
      <c r="E178" s="31" t="s">
        <v>819</v>
      </c>
      <c r="F178" s="22" t="s">
        <v>11</v>
      </c>
      <c r="G178" s="21" t="s">
        <v>43</v>
      </c>
      <c r="H178" s="30" t="s">
        <v>820</v>
      </c>
      <c r="I178" s="30" t="s">
        <v>821</v>
      </c>
      <c r="J178" s="30" t="s">
        <v>1475</v>
      </c>
    </row>
    <row r="179" spans="1:10" ht="40.5" x14ac:dyDescent="0.2">
      <c r="A179" s="25">
        <v>173</v>
      </c>
      <c r="B179" s="30" t="s">
        <v>822</v>
      </c>
      <c r="C179" s="30" t="s">
        <v>823</v>
      </c>
      <c r="D179" s="30" t="s">
        <v>149</v>
      </c>
      <c r="E179" s="31" t="s">
        <v>824</v>
      </c>
      <c r="F179" s="22" t="s">
        <v>11</v>
      </c>
      <c r="G179" s="21" t="s">
        <v>43</v>
      </c>
      <c r="H179" s="30" t="s">
        <v>825</v>
      </c>
      <c r="I179" s="30" t="s">
        <v>826</v>
      </c>
      <c r="J179" s="30" t="s">
        <v>1476</v>
      </c>
    </row>
    <row r="180" spans="1:10" ht="27" x14ac:dyDescent="0.2">
      <c r="A180" s="25">
        <v>174</v>
      </c>
      <c r="B180" s="30" t="s">
        <v>233</v>
      </c>
      <c r="C180" s="30" t="s">
        <v>793</v>
      </c>
      <c r="D180" s="30" t="s">
        <v>55</v>
      </c>
      <c r="E180" s="31" t="s">
        <v>794</v>
      </c>
      <c r="F180" s="22" t="s">
        <v>12</v>
      </c>
      <c r="G180" s="21" t="s">
        <v>43</v>
      </c>
      <c r="H180" s="30" t="s">
        <v>795</v>
      </c>
      <c r="I180" s="30" t="s">
        <v>796</v>
      </c>
      <c r="J180" s="30" t="s">
        <v>1474</v>
      </c>
    </row>
    <row r="181" spans="1:10" ht="40.5" x14ac:dyDescent="0.2">
      <c r="A181" s="25">
        <v>175</v>
      </c>
      <c r="B181" s="30" t="s">
        <v>631</v>
      </c>
      <c r="C181" s="30" t="s">
        <v>848</v>
      </c>
      <c r="D181" s="30" t="s">
        <v>366</v>
      </c>
      <c r="E181" s="31" t="s">
        <v>849</v>
      </c>
      <c r="F181" s="22" t="s">
        <v>11</v>
      </c>
      <c r="G181" s="21" t="s">
        <v>43</v>
      </c>
      <c r="H181" s="30" t="s">
        <v>850</v>
      </c>
      <c r="I181" s="30" t="s">
        <v>851</v>
      </c>
      <c r="J181" s="30" t="s">
        <v>852</v>
      </c>
    </row>
    <row r="182" spans="1:10" ht="27" x14ac:dyDescent="0.2">
      <c r="A182" s="25">
        <v>176</v>
      </c>
      <c r="B182" s="30" t="s">
        <v>106</v>
      </c>
      <c r="C182" s="30" t="s">
        <v>827</v>
      </c>
      <c r="D182" s="30" t="s">
        <v>607</v>
      </c>
      <c r="E182" s="31" t="s">
        <v>828</v>
      </c>
      <c r="F182" s="22" t="s">
        <v>11</v>
      </c>
      <c r="G182" s="21" t="s">
        <v>43</v>
      </c>
      <c r="H182" s="30" t="s">
        <v>829</v>
      </c>
      <c r="I182" s="30" t="s">
        <v>830</v>
      </c>
      <c r="J182" s="23" t="s">
        <v>80</v>
      </c>
    </row>
    <row r="183" spans="1:10" ht="27" x14ac:dyDescent="0.2">
      <c r="A183" s="25">
        <v>177</v>
      </c>
      <c r="B183" s="30" t="s">
        <v>831</v>
      </c>
      <c r="C183" s="30" t="s">
        <v>413</v>
      </c>
      <c r="D183" s="30" t="s">
        <v>832</v>
      </c>
      <c r="E183" s="31" t="s">
        <v>833</v>
      </c>
      <c r="F183" s="22" t="s">
        <v>11</v>
      </c>
      <c r="G183" s="21" t="s">
        <v>43</v>
      </c>
      <c r="H183" s="30" t="s">
        <v>834</v>
      </c>
      <c r="I183" s="30" t="s">
        <v>1480</v>
      </c>
      <c r="J183" s="23" t="s">
        <v>80</v>
      </c>
    </row>
    <row r="184" spans="1:10" ht="27" x14ac:dyDescent="0.2">
      <c r="A184" s="25">
        <v>178</v>
      </c>
      <c r="B184" s="30" t="s">
        <v>496</v>
      </c>
      <c r="C184" s="30" t="s">
        <v>68</v>
      </c>
      <c r="D184" s="30" t="s">
        <v>548</v>
      </c>
      <c r="E184" s="31" t="s">
        <v>845</v>
      </c>
      <c r="F184" s="22" t="s">
        <v>12</v>
      </c>
      <c r="G184" s="21" t="s">
        <v>43</v>
      </c>
      <c r="H184" s="30" t="s">
        <v>846</v>
      </c>
      <c r="I184" s="30" t="s">
        <v>847</v>
      </c>
      <c r="J184" s="23" t="s">
        <v>80</v>
      </c>
    </row>
    <row r="185" spans="1:10" s="20" customFormat="1" ht="27" x14ac:dyDescent="0.2">
      <c r="A185" s="25">
        <v>179</v>
      </c>
      <c r="B185" s="30" t="s">
        <v>303</v>
      </c>
      <c r="C185" s="30" t="s">
        <v>866</v>
      </c>
      <c r="D185" s="30" t="s">
        <v>867</v>
      </c>
      <c r="E185" s="31" t="s">
        <v>868</v>
      </c>
      <c r="F185" s="22" t="s">
        <v>11</v>
      </c>
      <c r="G185" s="21" t="s">
        <v>43</v>
      </c>
      <c r="H185" s="30" t="s">
        <v>869</v>
      </c>
      <c r="I185" s="30" t="s">
        <v>870</v>
      </c>
      <c r="J185" s="23" t="s">
        <v>80</v>
      </c>
    </row>
    <row r="186" spans="1:10" ht="13.5" x14ac:dyDescent="0.2">
      <c r="A186" s="25">
        <v>180</v>
      </c>
      <c r="B186" s="30" t="s">
        <v>303</v>
      </c>
      <c r="C186" s="30" t="s">
        <v>672</v>
      </c>
      <c r="D186" s="30" t="s">
        <v>853</v>
      </c>
      <c r="E186" s="31" t="s">
        <v>854</v>
      </c>
      <c r="F186" s="22" t="s">
        <v>11</v>
      </c>
      <c r="G186" s="21" t="s">
        <v>43</v>
      </c>
      <c r="H186" s="30" t="s">
        <v>855</v>
      </c>
      <c r="I186" s="30" t="s">
        <v>856</v>
      </c>
      <c r="J186" s="30" t="s">
        <v>1464</v>
      </c>
    </row>
    <row r="187" spans="1:10" ht="27" x14ac:dyDescent="0.2">
      <c r="A187" s="25">
        <v>181</v>
      </c>
      <c r="B187" s="30" t="s">
        <v>857</v>
      </c>
      <c r="C187" s="30" t="s">
        <v>858</v>
      </c>
      <c r="D187" s="30" t="s">
        <v>646</v>
      </c>
      <c r="E187" s="31" t="s">
        <v>859</v>
      </c>
      <c r="F187" s="22" t="s">
        <v>11</v>
      </c>
      <c r="G187" s="21" t="s">
        <v>43</v>
      </c>
      <c r="H187" s="30" t="s">
        <v>860</v>
      </c>
      <c r="I187" s="30" t="s">
        <v>861</v>
      </c>
      <c r="J187" s="23" t="s">
        <v>80</v>
      </c>
    </row>
    <row r="188" spans="1:10" ht="27" x14ac:dyDescent="0.2">
      <c r="A188" s="25">
        <v>182</v>
      </c>
      <c r="B188" s="30" t="s">
        <v>197</v>
      </c>
      <c r="C188" s="30" t="s">
        <v>663</v>
      </c>
      <c r="D188" s="30" t="s">
        <v>862</v>
      </c>
      <c r="E188" s="31" t="s">
        <v>863</v>
      </c>
      <c r="F188" s="22" t="s">
        <v>12</v>
      </c>
      <c r="G188" s="21" t="s">
        <v>43</v>
      </c>
      <c r="H188" s="30" t="s">
        <v>864</v>
      </c>
      <c r="I188" s="30" t="s">
        <v>865</v>
      </c>
      <c r="J188" s="30" t="s">
        <v>1370</v>
      </c>
    </row>
    <row r="189" spans="1:10" ht="27" x14ac:dyDescent="0.2">
      <c r="A189" s="25">
        <v>183</v>
      </c>
      <c r="B189" s="30" t="s">
        <v>876</v>
      </c>
      <c r="C189" s="30" t="s">
        <v>246</v>
      </c>
      <c r="D189" s="30" t="s">
        <v>877</v>
      </c>
      <c r="E189" s="31" t="s">
        <v>878</v>
      </c>
      <c r="F189" s="22" t="s">
        <v>11</v>
      </c>
      <c r="G189" s="21" t="s">
        <v>43</v>
      </c>
      <c r="H189" s="30" t="s">
        <v>879</v>
      </c>
      <c r="I189" s="30" t="s">
        <v>844</v>
      </c>
      <c r="J189" s="30" t="s">
        <v>1478</v>
      </c>
    </row>
    <row r="190" spans="1:10" ht="27" x14ac:dyDescent="0.2">
      <c r="A190" s="25">
        <v>184</v>
      </c>
      <c r="B190" s="30" t="s">
        <v>485</v>
      </c>
      <c r="C190" s="30" t="s">
        <v>880</v>
      </c>
      <c r="D190" s="30" t="s">
        <v>881</v>
      </c>
      <c r="E190" s="31" t="s">
        <v>882</v>
      </c>
      <c r="F190" s="22" t="s">
        <v>11</v>
      </c>
      <c r="G190" s="21" t="s">
        <v>43</v>
      </c>
      <c r="H190" s="30" t="s">
        <v>883</v>
      </c>
      <c r="I190" s="30" t="s">
        <v>884</v>
      </c>
      <c r="J190" s="30" t="s">
        <v>1551</v>
      </c>
    </row>
    <row r="191" spans="1:10" ht="27" x14ac:dyDescent="0.2">
      <c r="A191" s="25">
        <v>185</v>
      </c>
      <c r="B191" s="30" t="s">
        <v>885</v>
      </c>
      <c r="C191" s="30" t="s">
        <v>336</v>
      </c>
      <c r="D191" s="30" t="s">
        <v>360</v>
      </c>
      <c r="E191" s="31" t="s">
        <v>886</v>
      </c>
      <c r="F191" s="22" t="s">
        <v>11</v>
      </c>
      <c r="G191" s="21" t="s">
        <v>43</v>
      </c>
      <c r="H191" s="30" t="s">
        <v>887</v>
      </c>
      <c r="I191" s="30" t="s">
        <v>888</v>
      </c>
      <c r="J191" s="23" t="s">
        <v>80</v>
      </c>
    </row>
    <row r="192" spans="1:10" ht="27" x14ac:dyDescent="0.2">
      <c r="A192" s="25">
        <v>186</v>
      </c>
      <c r="B192" s="30" t="s">
        <v>906</v>
      </c>
      <c r="C192" s="30" t="s">
        <v>377</v>
      </c>
      <c r="D192" s="30" t="s">
        <v>548</v>
      </c>
      <c r="E192" s="31" t="s">
        <v>1051</v>
      </c>
      <c r="F192" s="22" t="s">
        <v>12</v>
      </c>
      <c r="G192" s="21" t="s">
        <v>43</v>
      </c>
      <c r="H192" s="30" t="s">
        <v>1052</v>
      </c>
      <c r="I192" s="30" t="s">
        <v>1053</v>
      </c>
      <c r="J192" s="23" t="s">
        <v>80</v>
      </c>
    </row>
    <row r="193" spans="1:10" ht="27" x14ac:dyDescent="0.2">
      <c r="A193" s="25">
        <v>187</v>
      </c>
      <c r="B193" s="30" t="s">
        <v>894</v>
      </c>
      <c r="C193" s="30" t="s">
        <v>1479</v>
      </c>
      <c r="D193" s="30" t="s">
        <v>895</v>
      </c>
      <c r="E193" s="31" t="s">
        <v>896</v>
      </c>
      <c r="F193" s="22" t="s">
        <v>11</v>
      </c>
      <c r="G193" s="21" t="s">
        <v>43</v>
      </c>
      <c r="H193" s="30" t="s">
        <v>897</v>
      </c>
      <c r="I193" s="30" t="s">
        <v>898</v>
      </c>
      <c r="J193" s="23" t="s">
        <v>80</v>
      </c>
    </row>
    <row r="194" spans="1:10" ht="40.5" x14ac:dyDescent="0.2">
      <c r="A194" s="25">
        <v>188</v>
      </c>
      <c r="B194" s="30" t="s">
        <v>106</v>
      </c>
      <c r="C194" s="30" t="s">
        <v>273</v>
      </c>
      <c r="D194" s="30" t="s">
        <v>149</v>
      </c>
      <c r="E194" s="31" t="s">
        <v>917</v>
      </c>
      <c r="F194" s="22" t="s">
        <v>11</v>
      </c>
      <c r="G194" s="21" t="s">
        <v>43</v>
      </c>
      <c r="H194" s="30" t="s">
        <v>918</v>
      </c>
      <c r="I194" s="30" t="s">
        <v>919</v>
      </c>
      <c r="J194" s="30" t="s">
        <v>1482</v>
      </c>
    </row>
    <row r="195" spans="1:10" ht="27" x14ac:dyDescent="0.2">
      <c r="A195" s="25">
        <v>189</v>
      </c>
      <c r="B195" s="30" t="s">
        <v>920</v>
      </c>
      <c r="C195" s="30" t="s">
        <v>921</v>
      </c>
      <c r="D195" s="30" t="s">
        <v>354</v>
      </c>
      <c r="E195" s="31" t="s">
        <v>922</v>
      </c>
      <c r="F195" s="22" t="s">
        <v>11</v>
      </c>
      <c r="G195" s="21" t="s">
        <v>43</v>
      </c>
      <c r="H195" s="30" t="s">
        <v>923</v>
      </c>
      <c r="I195" s="30" t="s">
        <v>924</v>
      </c>
      <c r="J195" s="30" t="s">
        <v>925</v>
      </c>
    </row>
    <row r="196" spans="1:10" ht="27" x14ac:dyDescent="0.2">
      <c r="A196" s="25">
        <v>190</v>
      </c>
      <c r="B196" s="30" t="s">
        <v>889</v>
      </c>
      <c r="C196" s="30" t="s">
        <v>890</v>
      </c>
      <c r="D196" s="30" t="s">
        <v>607</v>
      </c>
      <c r="E196" s="31" t="s">
        <v>891</v>
      </c>
      <c r="F196" s="22" t="s">
        <v>12</v>
      </c>
      <c r="G196" s="21" t="s">
        <v>43</v>
      </c>
      <c r="H196" s="30" t="s">
        <v>892</v>
      </c>
      <c r="I196" s="30" t="s">
        <v>893</v>
      </c>
      <c r="J196" s="23" t="s">
        <v>80</v>
      </c>
    </row>
    <row r="197" spans="1:10" ht="27" x14ac:dyDescent="0.2">
      <c r="A197" s="25">
        <v>191</v>
      </c>
      <c r="B197" s="30" t="s">
        <v>931</v>
      </c>
      <c r="C197" s="30" t="s">
        <v>135</v>
      </c>
      <c r="D197" s="30" t="s">
        <v>932</v>
      </c>
      <c r="E197" s="31" t="s">
        <v>933</v>
      </c>
      <c r="F197" s="22" t="s">
        <v>11</v>
      </c>
      <c r="G197" s="21" t="s">
        <v>43</v>
      </c>
      <c r="H197" s="30" t="s">
        <v>934</v>
      </c>
      <c r="I197" s="30" t="s">
        <v>935</v>
      </c>
      <c r="J197" s="23" t="s">
        <v>80</v>
      </c>
    </row>
    <row r="198" spans="1:10" ht="27" x14ac:dyDescent="0.2">
      <c r="A198" s="25">
        <v>192</v>
      </c>
      <c r="B198" s="30" t="s">
        <v>810</v>
      </c>
      <c r="C198" s="30" t="s">
        <v>75</v>
      </c>
      <c r="D198" s="30" t="s">
        <v>228</v>
      </c>
      <c r="E198" s="31" t="s">
        <v>936</v>
      </c>
      <c r="F198" s="22" t="s">
        <v>11</v>
      </c>
      <c r="G198" s="21" t="s">
        <v>43</v>
      </c>
      <c r="H198" s="30" t="s">
        <v>937</v>
      </c>
      <c r="I198" s="30" t="s">
        <v>1483</v>
      </c>
      <c r="J198" s="30" t="s">
        <v>1538</v>
      </c>
    </row>
    <row r="199" spans="1:10" ht="40.5" x14ac:dyDescent="0.2">
      <c r="A199" s="25">
        <v>193</v>
      </c>
      <c r="B199" s="30" t="s">
        <v>904</v>
      </c>
      <c r="C199" s="30" t="s">
        <v>75</v>
      </c>
      <c r="D199" s="30" t="s">
        <v>881</v>
      </c>
      <c r="E199" s="31" t="s">
        <v>938</v>
      </c>
      <c r="F199" s="22" t="s">
        <v>11</v>
      </c>
      <c r="G199" s="21" t="s">
        <v>43</v>
      </c>
      <c r="H199" s="30" t="s">
        <v>939</v>
      </c>
      <c r="I199" s="30" t="s">
        <v>1484</v>
      </c>
      <c r="J199" s="30" t="s">
        <v>940</v>
      </c>
    </row>
    <row r="200" spans="1:10" ht="40.5" x14ac:dyDescent="0.2">
      <c r="A200" s="25">
        <v>194</v>
      </c>
      <c r="B200" s="30" t="s">
        <v>912</v>
      </c>
      <c r="C200" s="30" t="s">
        <v>913</v>
      </c>
      <c r="D200" s="30" t="s">
        <v>41</v>
      </c>
      <c r="E200" s="31" t="s">
        <v>914</v>
      </c>
      <c r="F200" s="22" t="s">
        <v>12</v>
      </c>
      <c r="G200" s="21" t="s">
        <v>43</v>
      </c>
      <c r="H200" s="30" t="s">
        <v>915</v>
      </c>
      <c r="I200" s="30" t="s">
        <v>916</v>
      </c>
      <c r="J200" s="30" t="s">
        <v>1481</v>
      </c>
    </row>
    <row r="201" spans="1:10" ht="27" x14ac:dyDescent="0.2">
      <c r="A201" s="25">
        <v>195</v>
      </c>
      <c r="B201" s="30" t="s">
        <v>631</v>
      </c>
      <c r="C201" s="30" t="s">
        <v>941</v>
      </c>
      <c r="D201" s="30" t="s">
        <v>360</v>
      </c>
      <c r="E201" s="31" t="s">
        <v>942</v>
      </c>
      <c r="F201" s="22" t="s">
        <v>11</v>
      </c>
      <c r="G201" s="21" t="s">
        <v>43</v>
      </c>
      <c r="H201" s="30" t="s">
        <v>943</v>
      </c>
      <c r="I201" s="30" t="s">
        <v>944</v>
      </c>
      <c r="J201" s="30" t="s">
        <v>945</v>
      </c>
    </row>
    <row r="202" spans="1:10" ht="27" x14ac:dyDescent="0.2">
      <c r="A202" s="25">
        <v>196</v>
      </c>
      <c r="B202" s="30" t="s">
        <v>53</v>
      </c>
      <c r="C202" s="30" t="s">
        <v>266</v>
      </c>
      <c r="D202" s="30" t="s">
        <v>946</v>
      </c>
      <c r="E202" s="31" t="s">
        <v>947</v>
      </c>
      <c r="F202" s="22" t="s">
        <v>11</v>
      </c>
      <c r="G202" s="21" t="s">
        <v>43</v>
      </c>
      <c r="H202" s="30" t="s">
        <v>948</v>
      </c>
      <c r="I202" s="30" t="s">
        <v>949</v>
      </c>
      <c r="J202" s="30" t="s">
        <v>950</v>
      </c>
    </row>
    <row r="203" spans="1:10" ht="27" x14ac:dyDescent="0.2">
      <c r="A203" s="25">
        <v>197</v>
      </c>
      <c r="B203" s="30" t="s">
        <v>951</v>
      </c>
      <c r="C203" s="30" t="s">
        <v>434</v>
      </c>
      <c r="D203" s="30" t="s">
        <v>952</v>
      </c>
      <c r="E203" s="31" t="s">
        <v>953</v>
      </c>
      <c r="F203" s="22" t="s">
        <v>11</v>
      </c>
      <c r="G203" s="21" t="s">
        <v>43</v>
      </c>
      <c r="H203" s="30" t="s">
        <v>954</v>
      </c>
      <c r="I203" s="30" t="s">
        <v>955</v>
      </c>
      <c r="J203" s="23" t="s">
        <v>80</v>
      </c>
    </row>
    <row r="204" spans="1:10" ht="27" x14ac:dyDescent="0.2">
      <c r="A204" s="25">
        <v>198</v>
      </c>
      <c r="B204" s="30" t="s">
        <v>926</v>
      </c>
      <c r="C204" s="30" t="s">
        <v>702</v>
      </c>
      <c r="D204" s="30" t="s">
        <v>927</v>
      </c>
      <c r="E204" s="31" t="s">
        <v>928</v>
      </c>
      <c r="F204" s="22" t="s">
        <v>12</v>
      </c>
      <c r="G204" s="21" t="s">
        <v>43</v>
      </c>
      <c r="H204" s="30" t="s">
        <v>929</v>
      </c>
      <c r="I204" s="30" t="s">
        <v>930</v>
      </c>
      <c r="J204" s="23" t="s">
        <v>80</v>
      </c>
    </row>
    <row r="205" spans="1:10" ht="40.5" x14ac:dyDescent="0.2">
      <c r="A205" s="25">
        <v>199</v>
      </c>
      <c r="B205" s="30" t="s">
        <v>261</v>
      </c>
      <c r="C205" s="30" t="s">
        <v>956</v>
      </c>
      <c r="D205" s="30" t="s">
        <v>228</v>
      </c>
      <c r="E205" s="31" t="s">
        <v>957</v>
      </c>
      <c r="F205" s="22" t="s">
        <v>11</v>
      </c>
      <c r="G205" s="21" t="s">
        <v>43</v>
      </c>
      <c r="H205" s="30" t="s">
        <v>958</v>
      </c>
      <c r="I205" s="30" t="s">
        <v>1485</v>
      </c>
      <c r="J205" s="30" t="s">
        <v>959</v>
      </c>
    </row>
    <row r="206" spans="1:10" ht="27" x14ac:dyDescent="0.2">
      <c r="A206" s="25">
        <v>200</v>
      </c>
      <c r="B206" s="30" t="s">
        <v>687</v>
      </c>
      <c r="C206" s="30" t="s">
        <v>960</v>
      </c>
      <c r="D206" s="30" t="s">
        <v>429</v>
      </c>
      <c r="E206" s="31" t="s">
        <v>961</v>
      </c>
      <c r="F206" s="22" t="s">
        <v>11</v>
      </c>
      <c r="G206" s="21" t="s">
        <v>43</v>
      </c>
      <c r="H206" s="30" t="s">
        <v>962</v>
      </c>
      <c r="I206" s="30" t="s">
        <v>1486</v>
      </c>
      <c r="J206" s="30" t="s">
        <v>59</v>
      </c>
    </row>
    <row r="207" spans="1:10" ht="27" x14ac:dyDescent="0.2">
      <c r="A207" s="25">
        <v>201</v>
      </c>
      <c r="B207" s="30" t="s">
        <v>53</v>
      </c>
      <c r="C207" s="30" t="s">
        <v>587</v>
      </c>
      <c r="D207" s="30" t="s">
        <v>253</v>
      </c>
      <c r="E207" s="31" t="s">
        <v>963</v>
      </c>
      <c r="F207" s="22" t="s">
        <v>11</v>
      </c>
      <c r="G207" s="21" t="s">
        <v>43</v>
      </c>
      <c r="H207" s="30" t="s">
        <v>964</v>
      </c>
      <c r="I207" s="30" t="s">
        <v>965</v>
      </c>
      <c r="J207" s="30" t="s">
        <v>966</v>
      </c>
    </row>
    <row r="208" spans="1:10" ht="27" x14ac:dyDescent="0.2">
      <c r="A208" s="25">
        <v>202</v>
      </c>
      <c r="B208" s="30" t="s">
        <v>128</v>
      </c>
      <c r="C208" s="30" t="s">
        <v>986</v>
      </c>
      <c r="D208" s="30" t="s">
        <v>987</v>
      </c>
      <c r="E208" s="31" t="s">
        <v>988</v>
      </c>
      <c r="F208" s="22" t="s">
        <v>12</v>
      </c>
      <c r="G208" s="21" t="s">
        <v>43</v>
      </c>
      <c r="H208" s="30" t="s">
        <v>989</v>
      </c>
      <c r="I208" s="30" t="s">
        <v>990</v>
      </c>
      <c r="J208" s="23" t="s">
        <v>80</v>
      </c>
    </row>
    <row r="209" spans="1:10" ht="27" x14ac:dyDescent="0.2">
      <c r="A209" s="25">
        <v>203</v>
      </c>
      <c r="B209" s="30" t="s">
        <v>363</v>
      </c>
      <c r="C209" s="30" t="s">
        <v>273</v>
      </c>
      <c r="D209" s="30" t="s">
        <v>967</v>
      </c>
      <c r="E209" s="31" t="s">
        <v>968</v>
      </c>
      <c r="F209" s="22" t="s">
        <v>11</v>
      </c>
      <c r="G209" s="21" t="s">
        <v>43</v>
      </c>
      <c r="H209" s="30" t="s">
        <v>969</v>
      </c>
      <c r="I209" s="30" t="s">
        <v>970</v>
      </c>
      <c r="J209" s="30" t="s">
        <v>971</v>
      </c>
    </row>
    <row r="210" spans="1:10" ht="27" x14ac:dyDescent="0.2">
      <c r="A210" s="25">
        <v>204</v>
      </c>
      <c r="B210" s="30" t="s">
        <v>972</v>
      </c>
      <c r="C210" s="30" t="s">
        <v>534</v>
      </c>
      <c r="D210" s="30" t="s">
        <v>877</v>
      </c>
      <c r="E210" s="31" t="s">
        <v>1598</v>
      </c>
      <c r="F210" s="22" t="s">
        <v>11</v>
      </c>
      <c r="G210" s="21" t="s">
        <v>43</v>
      </c>
      <c r="H210" s="30" t="s">
        <v>973</v>
      </c>
      <c r="I210" s="30" t="s">
        <v>974</v>
      </c>
      <c r="J210" s="23" t="s">
        <v>80</v>
      </c>
    </row>
    <row r="211" spans="1:10" ht="27" x14ac:dyDescent="0.2">
      <c r="A211" s="25">
        <v>205</v>
      </c>
      <c r="B211" s="30" t="s">
        <v>74</v>
      </c>
      <c r="C211" s="30" t="s">
        <v>980</v>
      </c>
      <c r="D211" s="30" t="s">
        <v>981</v>
      </c>
      <c r="E211" s="31" t="s">
        <v>982</v>
      </c>
      <c r="F211" s="22" t="s">
        <v>11</v>
      </c>
      <c r="G211" s="21" t="s">
        <v>43</v>
      </c>
      <c r="H211" s="30" t="s">
        <v>983</v>
      </c>
      <c r="I211" s="30" t="s">
        <v>984</v>
      </c>
      <c r="J211" s="30" t="s">
        <v>985</v>
      </c>
    </row>
    <row r="212" spans="1:10" ht="27" x14ac:dyDescent="0.2">
      <c r="A212" s="25">
        <v>206</v>
      </c>
      <c r="B212" s="30" t="s">
        <v>1487</v>
      </c>
      <c r="C212" s="30" t="s">
        <v>1488</v>
      </c>
      <c r="D212" s="30" t="s">
        <v>1489</v>
      </c>
      <c r="E212" s="31" t="s">
        <v>1490</v>
      </c>
      <c r="F212" s="22" t="s">
        <v>12</v>
      </c>
      <c r="G212" s="21" t="s">
        <v>43</v>
      </c>
      <c r="H212" s="30" t="s">
        <v>1491</v>
      </c>
      <c r="I212" s="30" t="s">
        <v>1492</v>
      </c>
      <c r="J212" s="23" t="s">
        <v>80</v>
      </c>
    </row>
    <row r="213" spans="1:10" ht="27" x14ac:dyDescent="0.2">
      <c r="A213" s="25">
        <v>207</v>
      </c>
      <c r="B213" s="30" t="s">
        <v>995</v>
      </c>
      <c r="C213" s="30" t="s">
        <v>996</v>
      </c>
      <c r="D213" s="30" t="s">
        <v>267</v>
      </c>
      <c r="E213" s="31" t="s">
        <v>997</v>
      </c>
      <c r="F213" s="22" t="s">
        <v>11</v>
      </c>
      <c r="G213" s="21" t="s">
        <v>43</v>
      </c>
      <c r="H213" s="30" t="s">
        <v>998</v>
      </c>
      <c r="I213" s="30" t="s">
        <v>999</v>
      </c>
      <c r="J213" s="23" t="s">
        <v>80</v>
      </c>
    </row>
    <row r="214" spans="1:10" ht="27" x14ac:dyDescent="0.2">
      <c r="A214" s="25">
        <v>208</v>
      </c>
      <c r="B214" s="30" t="s">
        <v>1008</v>
      </c>
      <c r="C214" s="30" t="s">
        <v>1009</v>
      </c>
      <c r="D214" s="30" t="s">
        <v>1010</v>
      </c>
      <c r="E214" s="31" t="s">
        <v>1011</v>
      </c>
      <c r="F214" s="22" t="s">
        <v>11</v>
      </c>
      <c r="G214" s="21" t="s">
        <v>43</v>
      </c>
      <c r="H214" s="30" t="s">
        <v>1599</v>
      </c>
      <c r="I214" s="30" t="s">
        <v>1012</v>
      </c>
      <c r="J214" s="23" t="s">
        <v>80</v>
      </c>
    </row>
    <row r="215" spans="1:10" ht="27" x14ac:dyDescent="0.2">
      <c r="A215" s="25">
        <v>209</v>
      </c>
      <c r="B215" s="30" t="s">
        <v>1017</v>
      </c>
      <c r="C215" s="30" t="s">
        <v>1018</v>
      </c>
      <c r="D215" s="30" t="s">
        <v>149</v>
      </c>
      <c r="E215" s="31" t="s">
        <v>1019</v>
      </c>
      <c r="F215" s="22" t="s">
        <v>11</v>
      </c>
      <c r="G215" s="21" t="s">
        <v>43</v>
      </c>
      <c r="H215" s="30" t="s">
        <v>1020</v>
      </c>
      <c r="I215" s="30" t="s">
        <v>1021</v>
      </c>
      <c r="J215" s="23" t="s">
        <v>80</v>
      </c>
    </row>
    <row r="216" spans="1:10" ht="27" x14ac:dyDescent="0.2">
      <c r="A216" s="25">
        <v>210</v>
      </c>
      <c r="B216" s="30" t="s">
        <v>315</v>
      </c>
      <c r="C216" s="30" t="s">
        <v>991</v>
      </c>
      <c r="D216" s="30" t="s">
        <v>632</v>
      </c>
      <c r="E216" s="31" t="s">
        <v>992</v>
      </c>
      <c r="F216" s="22" t="s">
        <v>12</v>
      </c>
      <c r="G216" s="21" t="s">
        <v>43</v>
      </c>
      <c r="H216" s="30" t="s">
        <v>993</v>
      </c>
      <c r="I216" s="30" t="s">
        <v>994</v>
      </c>
      <c r="J216" s="23" t="s">
        <v>80</v>
      </c>
    </row>
    <row r="217" spans="1:10" ht="27" x14ac:dyDescent="0.2">
      <c r="A217" s="25">
        <v>211</v>
      </c>
      <c r="B217" s="30" t="s">
        <v>1022</v>
      </c>
      <c r="C217" s="30" t="s">
        <v>75</v>
      </c>
      <c r="D217" s="30" t="s">
        <v>1023</v>
      </c>
      <c r="E217" s="31" t="s">
        <v>1024</v>
      </c>
      <c r="F217" s="22" t="s">
        <v>11</v>
      </c>
      <c r="G217" s="21" t="s">
        <v>43</v>
      </c>
      <c r="H217" s="30" t="s">
        <v>1025</v>
      </c>
      <c r="I217" s="30" t="s">
        <v>1026</v>
      </c>
      <c r="J217" s="23" t="s">
        <v>80</v>
      </c>
    </row>
    <row r="218" spans="1:10" ht="27" x14ac:dyDescent="0.2">
      <c r="A218" s="25">
        <v>212</v>
      </c>
      <c r="B218" s="30" t="s">
        <v>671</v>
      </c>
      <c r="C218" s="30" t="s">
        <v>40</v>
      </c>
      <c r="D218" s="30" t="s">
        <v>1039</v>
      </c>
      <c r="E218" s="31" t="s">
        <v>1040</v>
      </c>
      <c r="F218" s="22" t="s">
        <v>11</v>
      </c>
      <c r="G218" s="21" t="s">
        <v>43</v>
      </c>
      <c r="H218" s="30" t="s">
        <v>1041</v>
      </c>
      <c r="I218" s="30" t="s">
        <v>1042</v>
      </c>
      <c r="J218" s="23" t="s">
        <v>80</v>
      </c>
    </row>
    <row r="219" spans="1:10" ht="27" x14ac:dyDescent="0.2">
      <c r="A219" s="25">
        <v>213</v>
      </c>
      <c r="B219" s="30" t="s">
        <v>172</v>
      </c>
      <c r="C219" s="30" t="s">
        <v>40</v>
      </c>
      <c r="D219" s="30" t="s">
        <v>1043</v>
      </c>
      <c r="E219" s="31" t="s">
        <v>1044</v>
      </c>
      <c r="F219" s="22" t="s">
        <v>11</v>
      </c>
      <c r="G219" s="21" t="s">
        <v>43</v>
      </c>
      <c r="H219" s="30" t="s">
        <v>1045</v>
      </c>
      <c r="I219" s="30" t="s">
        <v>1046</v>
      </c>
      <c r="J219" s="23" t="s">
        <v>80</v>
      </c>
    </row>
    <row r="220" spans="1:10" ht="13.5" x14ac:dyDescent="0.2">
      <c r="A220" s="25">
        <v>214</v>
      </c>
      <c r="B220" s="30" t="s">
        <v>1000</v>
      </c>
      <c r="C220" s="30" t="s">
        <v>1001</v>
      </c>
      <c r="D220" s="30" t="s">
        <v>124</v>
      </c>
      <c r="E220" s="31" t="s">
        <v>1002</v>
      </c>
      <c r="F220" s="22" t="s">
        <v>12</v>
      </c>
      <c r="G220" s="21" t="s">
        <v>43</v>
      </c>
      <c r="H220" s="30" t="s">
        <v>1003</v>
      </c>
      <c r="I220" s="30" t="s">
        <v>1004</v>
      </c>
      <c r="J220" s="23" t="s">
        <v>80</v>
      </c>
    </row>
    <row r="221" spans="1:10" ht="27" x14ac:dyDescent="0.2">
      <c r="A221" s="25">
        <v>215</v>
      </c>
      <c r="B221" s="30" t="s">
        <v>1027</v>
      </c>
      <c r="C221" s="30" t="s">
        <v>1028</v>
      </c>
      <c r="D221" s="30" t="s">
        <v>149</v>
      </c>
      <c r="E221" s="31" t="s">
        <v>1029</v>
      </c>
      <c r="F221" s="22" t="s">
        <v>12</v>
      </c>
      <c r="G221" s="21" t="s">
        <v>43</v>
      </c>
      <c r="H221" s="30" t="s">
        <v>1030</v>
      </c>
      <c r="I221" s="30" t="s">
        <v>1031</v>
      </c>
      <c r="J221" s="23" t="s">
        <v>80</v>
      </c>
    </row>
    <row r="222" spans="1:10" ht="27" x14ac:dyDescent="0.2">
      <c r="A222" s="25">
        <v>216</v>
      </c>
      <c r="B222" s="30" t="s">
        <v>678</v>
      </c>
      <c r="C222" s="30" t="s">
        <v>872</v>
      </c>
      <c r="D222" s="30" t="s">
        <v>593</v>
      </c>
      <c r="E222" s="31" t="s">
        <v>1047</v>
      </c>
      <c r="F222" s="22" t="s">
        <v>12</v>
      </c>
      <c r="G222" s="21" t="s">
        <v>43</v>
      </c>
      <c r="H222" s="30" t="s">
        <v>1048</v>
      </c>
      <c r="I222" s="30" t="s">
        <v>1049</v>
      </c>
      <c r="J222" s="30" t="s">
        <v>1496</v>
      </c>
    </row>
    <row r="223" spans="1:10" ht="27" x14ac:dyDescent="0.2">
      <c r="A223" s="25">
        <v>217</v>
      </c>
      <c r="B223" s="30" t="s">
        <v>1581</v>
      </c>
      <c r="C223" s="30" t="s">
        <v>1582</v>
      </c>
      <c r="D223" s="30" t="s">
        <v>1583</v>
      </c>
      <c r="E223" s="31" t="s">
        <v>1584</v>
      </c>
      <c r="F223" s="22" t="s">
        <v>11</v>
      </c>
      <c r="G223" s="21" t="s">
        <v>43</v>
      </c>
      <c r="H223" s="30" t="s">
        <v>1585</v>
      </c>
      <c r="I223" s="30" t="s">
        <v>1586</v>
      </c>
      <c r="J223" s="23" t="s">
        <v>1587</v>
      </c>
    </row>
    <row r="224" spans="1:10" ht="27" x14ac:dyDescent="0.2">
      <c r="A224" s="25">
        <v>218</v>
      </c>
      <c r="B224" s="30" t="s">
        <v>1054</v>
      </c>
      <c r="C224" s="30" t="s">
        <v>872</v>
      </c>
      <c r="D224" s="30" t="s">
        <v>1600</v>
      </c>
      <c r="E224" s="31" t="s">
        <v>1055</v>
      </c>
      <c r="F224" s="22" t="s">
        <v>12</v>
      </c>
      <c r="G224" s="21" t="s">
        <v>43</v>
      </c>
      <c r="H224" s="30" t="s">
        <v>1056</v>
      </c>
      <c r="I224" s="30" t="s">
        <v>1057</v>
      </c>
      <c r="J224" s="23" t="s">
        <v>80</v>
      </c>
    </row>
    <row r="225" spans="1:12" ht="13.5" x14ac:dyDescent="0.2">
      <c r="A225" s="25">
        <v>219</v>
      </c>
      <c r="B225" s="30" t="s">
        <v>363</v>
      </c>
      <c r="C225" s="30" t="s">
        <v>422</v>
      </c>
      <c r="D225" s="30" t="s">
        <v>364</v>
      </c>
      <c r="E225" s="31" t="s">
        <v>1066</v>
      </c>
      <c r="F225" s="22" t="s">
        <v>11</v>
      </c>
      <c r="G225" s="21" t="s">
        <v>43</v>
      </c>
      <c r="H225" s="30" t="s">
        <v>1067</v>
      </c>
      <c r="I225" s="30" t="s">
        <v>1068</v>
      </c>
      <c r="J225" s="23" t="s">
        <v>80</v>
      </c>
    </row>
    <row r="226" spans="1:12" ht="27" x14ac:dyDescent="0.2">
      <c r="A226" s="25">
        <v>220</v>
      </c>
      <c r="B226" s="30" t="s">
        <v>631</v>
      </c>
      <c r="C226" s="30" t="s">
        <v>66</v>
      </c>
      <c r="D226" s="30" t="s">
        <v>1062</v>
      </c>
      <c r="E226" s="31" t="s">
        <v>1063</v>
      </c>
      <c r="F226" s="22" t="s">
        <v>12</v>
      </c>
      <c r="G226" s="21" t="s">
        <v>43</v>
      </c>
      <c r="H226" s="30" t="s">
        <v>1064</v>
      </c>
      <c r="I226" s="30" t="s">
        <v>1065</v>
      </c>
      <c r="J226" s="30" t="s">
        <v>1605</v>
      </c>
    </row>
    <row r="227" spans="1:12" ht="13.5" x14ac:dyDescent="0.2">
      <c r="A227" s="25">
        <v>221</v>
      </c>
      <c r="B227" s="30" t="s">
        <v>1069</v>
      </c>
      <c r="C227" s="30" t="s">
        <v>1601</v>
      </c>
      <c r="D227" s="30" t="s">
        <v>210</v>
      </c>
      <c r="E227" s="31" t="s">
        <v>1070</v>
      </c>
      <c r="F227" s="22" t="s">
        <v>12</v>
      </c>
      <c r="G227" s="21" t="s">
        <v>43</v>
      </c>
      <c r="H227" s="30" t="s">
        <v>1071</v>
      </c>
      <c r="I227" s="30" t="s">
        <v>1072</v>
      </c>
      <c r="J227" s="23" t="s">
        <v>80</v>
      </c>
    </row>
    <row r="228" spans="1:12" ht="40.5" x14ac:dyDescent="0.2">
      <c r="A228" s="25">
        <v>222</v>
      </c>
      <c r="B228" s="30" t="s">
        <v>315</v>
      </c>
      <c r="C228" s="30" t="s">
        <v>1073</v>
      </c>
      <c r="D228" s="30" t="s">
        <v>83</v>
      </c>
      <c r="E228" s="31" t="s">
        <v>1074</v>
      </c>
      <c r="F228" s="22" t="s">
        <v>11</v>
      </c>
      <c r="G228" s="21" t="s">
        <v>43</v>
      </c>
      <c r="H228" s="30" t="s">
        <v>1075</v>
      </c>
      <c r="I228" s="30" t="s">
        <v>1076</v>
      </c>
      <c r="J228" s="30" t="s">
        <v>1077</v>
      </c>
    </row>
    <row r="229" spans="1:12" ht="27" x14ac:dyDescent="0.2">
      <c r="A229" s="25">
        <v>223</v>
      </c>
      <c r="B229" s="30" t="s">
        <v>1050</v>
      </c>
      <c r="C229" s="30" t="s">
        <v>75</v>
      </c>
      <c r="D229" s="30" t="s">
        <v>130</v>
      </c>
      <c r="E229" s="31" t="s">
        <v>1078</v>
      </c>
      <c r="F229" s="22" t="s">
        <v>11</v>
      </c>
      <c r="G229" s="21" t="s">
        <v>43</v>
      </c>
      <c r="H229" s="30" t="s">
        <v>1079</v>
      </c>
      <c r="I229" s="30" t="s">
        <v>1080</v>
      </c>
      <c r="J229" s="23" t="s">
        <v>80</v>
      </c>
    </row>
    <row r="230" spans="1:12" ht="67.5" x14ac:dyDescent="0.2">
      <c r="A230" s="25">
        <v>224</v>
      </c>
      <c r="B230" s="30" t="s">
        <v>1081</v>
      </c>
      <c r="C230" s="30" t="s">
        <v>534</v>
      </c>
      <c r="D230" s="30" t="s">
        <v>124</v>
      </c>
      <c r="E230" s="31" t="s">
        <v>1082</v>
      </c>
      <c r="F230" s="22" t="s">
        <v>11</v>
      </c>
      <c r="G230" s="21" t="s">
        <v>43</v>
      </c>
      <c r="H230" s="30" t="s">
        <v>1083</v>
      </c>
      <c r="I230" s="30" t="s">
        <v>1084</v>
      </c>
      <c r="J230" s="30" t="s">
        <v>1497</v>
      </c>
    </row>
    <row r="231" spans="1:12" ht="27" x14ac:dyDescent="0.2">
      <c r="A231" s="40">
        <v>225</v>
      </c>
      <c r="B231" s="30" t="s">
        <v>1493</v>
      </c>
      <c r="C231" s="30" t="s">
        <v>66</v>
      </c>
      <c r="D231" s="30" t="s">
        <v>1005</v>
      </c>
      <c r="E231" s="41" t="s">
        <v>1006</v>
      </c>
      <c r="F231" s="42" t="s">
        <v>12</v>
      </c>
      <c r="G231" s="43" t="s">
        <v>43</v>
      </c>
      <c r="H231" s="44" t="s">
        <v>1602</v>
      </c>
      <c r="I231" s="44" t="s">
        <v>1007</v>
      </c>
      <c r="J231" s="44" t="s">
        <v>1494</v>
      </c>
    </row>
    <row r="232" spans="1:12" ht="27" x14ac:dyDescent="0.2">
      <c r="A232" s="25">
        <v>226</v>
      </c>
      <c r="B232" s="30" t="s">
        <v>159</v>
      </c>
      <c r="C232" s="30" t="s">
        <v>1085</v>
      </c>
      <c r="D232" s="30" t="s">
        <v>1086</v>
      </c>
      <c r="E232" s="31" t="s">
        <v>1087</v>
      </c>
      <c r="F232" s="22" t="s">
        <v>11</v>
      </c>
      <c r="G232" s="21" t="s">
        <v>43</v>
      </c>
      <c r="H232" s="30" t="s">
        <v>1127</v>
      </c>
      <c r="I232" s="30" t="s">
        <v>1088</v>
      </c>
      <c r="J232" s="23" t="s">
        <v>80</v>
      </c>
    </row>
    <row r="233" spans="1:12" ht="27" x14ac:dyDescent="0.2">
      <c r="A233" s="25">
        <v>227</v>
      </c>
      <c r="B233" s="30" t="s">
        <v>106</v>
      </c>
      <c r="C233" s="30" t="s">
        <v>1089</v>
      </c>
      <c r="D233" s="30" t="s">
        <v>1090</v>
      </c>
      <c r="E233" s="31" t="s">
        <v>1091</v>
      </c>
      <c r="F233" s="22" t="s">
        <v>11</v>
      </c>
      <c r="G233" s="21" t="s">
        <v>43</v>
      </c>
      <c r="H233" s="30" t="s">
        <v>1092</v>
      </c>
      <c r="I233" s="30" t="s">
        <v>1093</v>
      </c>
      <c r="J233" s="30" t="s">
        <v>1538</v>
      </c>
    </row>
    <row r="234" spans="1:12" ht="67.5" x14ac:dyDescent="0.2">
      <c r="A234" s="25">
        <v>228</v>
      </c>
      <c r="B234" s="30" t="s">
        <v>631</v>
      </c>
      <c r="C234" s="30" t="s">
        <v>1094</v>
      </c>
      <c r="D234" s="30" t="s">
        <v>1095</v>
      </c>
      <c r="E234" s="31" t="s">
        <v>1187</v>
      </c>
      <c r="F234" s="22" t="s">
        <v>11</v>
      </c>
      <c r="G234" s="21" t="s">
        <v>43</v>
      </c>
      <c r="H234" s="30" t="s">
        <v>1188</v>
      </c>
      <c r="I234" s="30" t="s">
        <v>1096</v>
      </c>
      <c r="J234" s="30" t="s">
        <v>1097</v>
      </c>
    </row>
    <row r="235" spans="1:12" ht="40.5" x14ac:dyDescent="0.2">
      <c r="A235" s="25">
        <v>229</v>
      </c>
      <c r="B235" s="30" t="s">
        <v>1017</v>
      </c>
      <c r="C235" s="30" t="s">
        <v>1098</v>
      </c>
      <c r="D235" s="30" t="s">
        <v>651</v>
      </c>
      <c r="E235" s="31" t="s">
        <v>1099</v>
      </c>
      <c r="F235" s="22" t="s">
        <v>12</v>
      </c>
      <c r="G235" s="21" t="s">
        <v>43</v>
      </c>
      <c r="H235" s="30" t="s">
        <v>1100</v>
      </c>
      <c r="I235" s="30" t="s">
        <v>1101</v>
      </c>
      <c r="J235" s="30" t="s">
        <v>1102</v>
      </c>
      <c r="K235" s="17"/>
      <c r="L235" s="17"/>
    </row>
    <row r="236" spans="1:12" ht="27" x14ac:dyDescent="0.2">
      <c r="A236" s="25">
        <v>230</v>
      </c>
      <c r="B236" s="30" t="s">
        <v>509</v>
      </c>
      <c r="C236" s="30" t="s">
        <v>1116</v>
      </c>
      <c r="D236" s="30" t="s">
        <v>1117</v>
      </c>
      <c r="E236" s="31" t="s">
        <v>1118</v>
      </c>
      <c r="F236" s="22" t="s">
        <v>11</v>
      </c>
      <c r="G236" s="21" t="s">
        <v>43</v>
      </c>
      <c r="H236" s="30" t="s">
        <v>1119</v>
      </c>
      <c r="I236" s="30" t="s">
        <v>1120</v>
      </c>
      <c r="J236" s="30" t="s">
        <v>1121</v>
      </c>
    </row>
    <row r="237" spans="1:12" s="17" customFormat="1" ht="40.5" x14ac:dyDescent="0.2">
      <c r="A237" s="45">
        <v>231</v>
      </c>
      <c r="B237" s="46" t="s">
        <v>53</v>
      </c>
      <c r="C237" s="46" t="s">
        <v>359</v>
      </c>
      <c r="D237" s="46" t="s">
        <v>1122</v>
      </c>
      <c r="E237" s="47" t="s">
        <v>1123</v>
      </c>
      <c r="F237" s="48" t="s">
        <v>11</v>
      </c>
      <c r="G237" s="49" t="s">
        <v>43</v>
      </c>
      <c r="H237" s="46" t="s">
        <v>1511</v>
      </c>
      <c r="I237" s="46" t="s">
        <v>1498</v>
      </c>
      <c r="J237" s="8" t="s">
        <v>80</v>
      </c>
    </row>
    <row r="238" spans="1:12" ht="27" x14ac:dyDescent="0.2">
      <c r="A238" s="25">
        <v>232</v>
      </c>
      <c r="B238" s="30" t="s">
        <v>166</v>
      </c>
      <c r="C238" s="30" t="s">
        <v>1124</v>
      </c>
      <c r="D238" s="30" t="s">
        <v>1125</v>
      </c>
      <c r="E238" s="31" t="s">
        <v>1126</v>
      </c>
      <c r="F238" s="22" t="s">
        <v>12</v>
      </c>
      <c r="G238" s="21" t="s">
        <v>43</v>
      </c>
      <c r="H238" s="30" t="s">
        <v>1128</v>
      </c>
      <c r="I238" s="30" t="s">
        <v>1129</v>
      </c>
      <c r="J238" s="23" t="s">
        <v>80</v>
      </c>
    </row>
    <row r="239" spans="1:12" ht="13.5" x14ac:dyDescent="0.2">
      <c r="A239" s="25">
        <v>233</v>
      </c>
      <c r="B239" s="30" t="s">
        <v>128</v>
      </c>
      <c r="C239" s="30" t="s">
        <v>1130</v>
      </c>
      <c r="D239" s="30" t="s">
        <v>366</v>
      </c>
      <c r="E239" s="31" t="s">
        <v>1131</v>
      </c>
      <c r="F239" s="22" t="s">
        <v>12</v>
      </c>
      <c r="G239" s="21" t="s">
        <v>43</v>
      </c>
      <c r="H239" s="30" t="s">
        <v>1132</v>
      </c>
      <c r="I239" s="30" t="s">
        <v>1133</v>
      </c>
      <c r="J239" s="23" t="s">
        <v>80</v>
      </c>
    </row>
    <row r="240" spans="1:12" ht="27" x14ac:dyDescent="0.2">
      <c r="A240" s="25">
        <v>234</v>
      </c>
      <c r="B240" s="30" t="s">
        <v>1134</v>
      </c>
      <c r="C240" s="30" t="s">
        <v>1135</v>
      </c>
      <c r="D240" s="30" t="s">
        <v>366</v>
      </c>
      <c r="E240" s="31" t="s">
        <v>1136</v>
      </c>
      <c r="F240" s="22" t="s">
        <v>12</v>
      </c>
      <c r="G240" s="21" t="s">
        <v>43</v>
      </c>
      <c r="H240" s="30" t="s">
        <v>1137</v>
      </c>
      <c r="I240" s="30" t="s">
        <v>1138</v>
      </c>
      <c r="J240" s="23" t="s">
        <v>80</v>
      </c>
    </row>
    <row r="241" spans="1:10" ht="27" x14ac:dyDescent="0.2">
      <c r="A241" s="25">
        <v>235</v>
      </c>
      <c r="B241" s="30" t="s">
        <v>128</v>
      </c>
      <c r="C241" s="30" t="s">
        <v>1603</v>
      </c>
      <c r="D241" s="30" t="s">
        <v>341</v>
      </c>
      <c r="E241" s="31" t="s">
        <v>1139</v>
      </c>
      <c r="F241" s="22" t="s">
        <v>11</v>
      </c>
      <c r="G241" s="21" t="s">
        <v>43</v>
      </c>
      <c r="H241" s="30" t="s">
        <v>1140</v>
      </c>
      <c r="I241" s="30" t="s">
        <v>1120</v>
      </c>
      <c r="J241" s="23" t="s">
        <v>80</v>
      </c>
    </row>
    <row r="242" spans="1:10" ht="27" x14ac:dyDescent="0.2">
      <c r="A242" s="25">
        <v>236</v>
      </c>
      <c r="B242" s="30" t="s">
        <v>490</v>
      </c>
      <c r="C242" s="30" t="s">
        <v>215</v>
      </c>
      <c r="D242" s="30" t="s">
        <v>1141</v>
      </c>
      <c r="E242" s="31" t="s">
        <v>1142</v>
      </c>
      <c r="F242" s="22" t="s">
        <v>11</v>
      </c>
      <c r="G242" s="21" t="s">
        <v>43</v>
      </c>
      <c r="H242" s="30" t="s">
        <v>1143</v>
      </c>
      <c r="I242" s="30" t="s">
        <v>1144</v>
      </c>
      <c r="J242" s="30" t="s">
        <v>1145</v>
      </c>
    </row>
    <row r="243" spans="1:10" s="20" customFormat="1" ht="27" x14ac:dyDescent="0.2">
      <c r="A243" s="25">
        <v>237</v>
      </c>
      <c r="B243" s="30" t="s">
        <v>1146</v>
      </c>
      <c r="C243" s="30" t="s">
        <v>872</v>
      </c>
      <c r="D243" s="30" t="s">
        <v>130</v>
      </c>
      <c r="E243" s="31" t="s">
        <v>1147</v>
      </c>
      <c r="F243" s="22" t="s">
        <v>12</v>
      </c>
      <c r="G243" s="21" t="s">
        <v>43</v>
      </c>
      <c r="H243" s="30" t="s">
        <v>1510</v>
      </c>
      <c r="I243" s="30" t="s">
        <v>1148</v>
      </c>
      <c r="J243" s="30" t="s">
        <v>1149</v>
      </c>
    </row>
    <row r="244" spans="1:10" ht="40.5" x14ac:dyDescent="0.2">
      <c r="A244" s="25">
        <v>238</v>
      </c>
      <c r="B244" s="30" t="s">
        <v>1150</v>
      </c>
      <c r="C244" s="30" t="s">
        <v>1151</v>
      </c>
      <c r="D244" s="30" t="s">
        <v>1152</v>
      </c>
      <c r="E244" s="31" t="s">
        <v>1153</v>
      </c>
      <c r="F244" s="22" t="s">
        <v>11</v>
      </c>
      <c r="G244" s="21" t="s">
        <v>43</v>
      </c>
      <c r="H244" s="30" t="s">
        <v>1154</v>
      </c>
      <c r="I244" s="30" t="s">
        <v>1155</v>
      </c>
      <c r="J244" s="30" t="s">
        <v>1156</v>
      </c>
    </row>
    <row r="245" spans="1:10" s="20" customFormat="1" ht="27" x14ac:dyDescent="0.2">
      <c r="A245" s="25">
        <v>239</v>
      </c>
      <c r="B245" s="30" t="s">
        <v>1157</v>
      </c>
      <c r="C245" s="30" t="s">
        <v>186</v>
      </c>
      <c r="D245" s="30" t="s">
        <v>187</v>
      </c>
      <c r="E245" s="31" t="s">
        <v>1158</v>
      </c>
      <c r="F245" s="22" t="s">
        <v>11</v>
      </c>
      <c r="G245" s="21" t="s">
        <v>43</v>
      </c>
      <c r="H245" s="30" t="s">
        <v>1509</v>
      </c>
      <c r="I245" s="30" t="s">
        <v>1159</v>
      </c>
      <c r="J245" s="23" t="s">
        <v>80</v>
      </c>
    </row>
    <row r="246" spans="1:10" ht="13.5" x14ac:dyDescent="0.2">
      <c r="A246" s="25">
        <v>240</v>
      </c>
      <c r="B246" s="30" t="s">
        <v>53</v>
      </c>
      <c r="C246" s="30" t="s">
        <v>1160</v>
      </c>
      <c r="D246" s="30" t="s">
        <v>1161</v>
      </c>
      <c r="E246" s="31" t="s">
        <v>1162</v>
      </c>
      <c r="F246" s="22" t="s">
        <v>11</v>
      </c>
      <c r="G246" s="21" t="s">
        <v>43</v>
      </c>
      <c r="H246" s="30" t="s">
        <v>1163</v>
      </c>
      <c r="I246" s="30" t="s">
        <v>1164</v>
      </c>
      <c r="J246" s="23" t="s">
        <v>80</v>
      </c>
    </row>
    <row r="247" spans="1:10" ht="27" x14ac:dyDescent="0.2">
      <c r="A247" s="25">
        <v>241</v>
      </c>
      <c r="B247" s="30" t="s">
        <v>1165</v>
      </c>
      <c r="C247" s="30" t="s">
        <v>1166</v>
      </c>
      <c r="D247" s="30" t="s">
        <v>235</v>
      </c>
      <c r="E247" s="31" t="s">
        <v>1167</v>
      </c>
      <c r="F247" s="22" t="s">
        <v>11</v>
      </c>
      <c r="G247" s="21" t="s">
        <v>43</v>
      </c>
      <c r="H247" s="30" t="s">
        <v>1168</v>
      </c>
      <c r="I247" s="30" t="s">
        <v>1169</v>
      </c>
      <c r="J247" s="23" t="s">
        <v>80</v>
      </c>
    </row>
    <row r="248" spans="1:10" ht="27" x14ac:dyDescent="0.2">
      <c r="A248" s="25">
        <v>242</v>
      </c>
      <c r="B248" s="30" t="s">
        <v>1165</v>
      </c>
      <c r="C248" s="30" t="s">
        <v>776</v>
      </c>
      <c r="D248" s="30" t="s">
        <v>1176</v>
      </c>
      <c r="E248" s="31" t="s">
        <v>1177</v>
      </c>
      <c r="F248" s="22" t="s">
        <v>11</v>
      </c>
      <c r="G248" s="21" t="s">
        <v>43</v>
      </c>
      <c r="H248" s="30" t="s">
        <v>1178</v>
      </c>
      <c r="I248" s="30" t="s">
        <v>1179</v>
      </c>
      <c r="J248" s="30" t="s">
        <v>1180</v>
      </c>
    </row>
    <row r="249" spans="1:10" ht="27" x14ac:dyDescent="0.2">
      <c r="A249" s="25">
        <v>243</v>
      </c>
      <c r="B249" s="30" t="s">
        <v>1189</v>
      </c>
      <c r="C249" s="30" t="s">
        <v>273</v>
      </c>
      <c r="D249" s="30" t="s">
        <v>62</v>
      </c>
      <c r="E249" s="31" t="s">
        <v>1190</v>
      </c>
      <c r="F249" s="22" t="s">
        <v>11</v>
      </c>
      <c r="G249" s="21" t="s">
        <v>43</v>
      </c>
      <c r="H249" s="30" t="s">
        <v>1191</v>
      </c>
      <c r="I249" s="30" t="s">
        <v>1501</v>
      </c>
      <c r="J249" s="23" t="s">
        <v>80</v>
      </c>
    </row>
    <row r="250" spans="1:10" ht="27" x14ac:dyDescent="0.2">
      <c r="A250" s="25">
        <v>244</v>
      </c>
      <c r="B250" s="30" t="s">
        <v>1192</v>
      </c>
      <c r="C250" s="30" t="s">
        <v>353</v>
      </c>
      <c r="D250" s="30" t="s">
        <v>1193</v>
      </c>
      <c r="E250" s="31" t="s">
        <v>1194</v>
      </c>
      <c r="F250" s="22" t="s">
        <v>12</v>
      </c>
      <c r="G250" s="21" t="s">
        <v>43</v>
      </c>
      <c r="H250" s="30" t="s">
        <v>1196</v>
      </c>
      <c r="I250" s="30" t="s">
        <v>1195</v>
      </c>
      <c r="J250" s="23" t="s">
        <v>80</v>
      </c>
    </row>
    <row r="251" spans="1:10" ht="27" x14ac:dyDescent="0.2">
      <c r="A251" s="25">
        <v>245</v>
      </c>
      <c r="B251" s="30" t="s">
        <v>1502</v>
      </c>
      <c r="C251" s="30" t="s">
        <v>1197</v>
      </c>
      <c r="D251" s="30" t="s">
        <v>659</v>
      </c>
      <c r="E251" s="31" t="s">
        <v>1198</v>
      </c>
      <c r="F251" s="22" t="s">
        <v>11</v>
      </c>
      <c r="G251" s="21" t="s">
        <v>43</v>
      </c>
      <c r="H251" s="30" t="s">
        <v>1199</v>
      </c>
      <c r="I251" s="30" t="s">
        <v>1200</v>
      </c>
      <c r="J251" s="30" t="s">
        <v>1503</v>
      </c>
    </row>
    <row r="252" spans="1:10" ht="27" x14ac:dyDescent="0.2">
      <c r="A252" s="25">
        <v>246</v>
      </c>
      <c r="B252" s="30" t="s">
        <v>53</v>
      </c>
      <c r="C252" s="30" t="s">
        <v>1201</v>
      </c>
      <c r="D252" s="30" t="s">
        <v>762</v>
      </c>
      <c r="E252" s="31" t="s">
        <v>1203</v>
      </c>
      <c r="F252" s="22" t="s">
        <v>12</v>
      </c>
      <c r="G252" s="21" t="s">
        <v>43</v>
      </c>
      <c r="H252" s="30" t="s">
        <v>1202</v>
      </c>
      <c r="I252" s="30" t="s">
        <v>1204</v>
      </c>
      <c r="J252" s="30" t="s">
        <v>1593</v>
      </c>
    </row>
    <row r="253" spans="1:10" ht="27" x14ac:dyDescent="0.2">
      <c r="A253" s="25">
        <v>247</v>
      </c>
      <c r="B253" s="30" t="s">
        <v>1205</v>
      </c>
      <c r="C253" s="30" t="s">
        <v>746</v>
      </c>
      <c r="D253" s="30" t="s">
        <v>1206</v>
      </c>
      <c r="E253" s="31" t="s">
        <v>1207</v>
      </c>
      <c r="F253" s="22" t="s">
        <v>12</v>
      </c>
      <c r="G253" s="21" t="s">
        <v>43</v>
      </c>
      <c r="H253" s="30" t="s">
        <v>1208</v>
      </c>
      <c r="I253" s="30" t="s">
        <v>1209</v>
      </c>
      <c r="J253" s="23" t="s">
        <v>80</v>
      </c>
    </row>
    <row r="254" spans="1:10" ht="40.5" x14ac:dyDescent="0.2">
      <c r="A254" s="25">
        <v>248</v>
      </c>
      <c r="B254" s="30" t="s">
        <v>272</v>
      </c>
      <c r="C254" s="30" t="s">
        <v>1216</v>
      </c>
      <c r="D254" s="30" t="s">
        <v>1217</v>
      </c>
      <c r="E254" s="31" t="s">
        <v>1221</v>
      </c>
      <c r="F254" s="22" t="s">
        <v>11</v>
      </c>
      <c r="G254" s="21" t="s">
        <v>43</v>
      </c>
      <c r="H254" s="30" t="s">
        <v>1218</v>
      </c>
      <c r="I254" s="30" t="s">
        <v>1219</v>
      </c>
      <c r="J254" s="30" t="s">
        <v>1504</v>
      </c>
    </row>
    <row r="255" spans="1:10" ht="40.5" x14ac:dyDescent="0.2">
      <c r="A255" s="25">
        <v>249</v>
      </c>
      <c r="B255" s="30" t="s">
        <v>1220</v>
      </c>
      <c r="C255" s="30" t="s">
        <v>960</v>
      </c>
      <c r="D255" s="30" t="s">
        <v>867</v>
      </c>
      <c r="E255" s="31" t="s">
        <v>1222</v>
      </c>
      <c r="F255" s="22" t="s">
        <v>11</v>
      </c>
      <c r="G255" s="21" t="s">
        <v>43</v>
      </c>
      <c r="H255" s="30" t="s">
        <v>1223</v>
      </c>
      <c r="I255" s="30" t="s">
        <v>1224</v>
      </c>
      <c r="J255" s="30" t="s">
        <v>1233</v>
      </c>
    </row>
    <row r="256" spans="1:10" ht="40.5" x14ac:dyDescent="0.2">
      <c r="A256" s="25">
        <v>250</v>
      </c>
      <c r="B256" s="30" t="s">
        <v>1210</v>
      </c>
      <c r="C256" s="30" t="s">
        <v>1211</v>
      </c>
      <c r="D256" s="30" t="s">
        <v>235</v>
      </c>
      <c r="E256" s="31" t="s">
        <v>1212</v>
      </c>
      <c r="F256" s="22" t="s">
        <v>12</v>
      </c>
      <c r="G256" s="21" t="s">
        <v>43</v>
      </c>
      <c r="H256" s="30" t="s">
        <v>1213</v>
      </c>
      <c r="I256" s="30" t="s">
        <v>1214</v>
      </c>
      <c r="J256" s="30" t="s">
        <v>1215</v>
      </c>
    </row>
    <row r="257" spans="1:10" ht="40.5" x14ac:dyDescent="0.2">
      <c r="A257" s="25">
        <v>251</v>
      </c>
      <c r="B257" s="30" t="s">
        <v>586</v>
      </c>
      <c r="C257" s="30" t="s">
        <v>135</v>
      </c>
      <c r="D257" s="30" t="s">
        <v>1225</v>
      </c>
      <c r="E257" s="31" t="s">
        <v>1226</v>
      </c>
      <c r="F257" s="22" t="s">
        <v>11</v>
      </c>
      <c r="G257" s="21" t="s">
        <v>43</v>
      </c>
      <c r="H257" s="30" t="s">
        <v>1227</v>
      </c>
      <c r="I257" s="30" t="s">
        <v>1228</v>
      </c>
      <c r="J257" s="30" t="s">
        <v>1229</v>
      </c>
    </row>
    <row r="258" spans="1:10" ht="40.5" x14ac:dyDescent="0.2">
      <c r="A258" s="25">
        <v>252</v>
      </c>
      <c r="B258" s="30" t="s">
        <v>172</v>
      </c>
      <c r="C258" s="30" t="s">
        <v>1240</v>
      </c>
      <c r="D258" s="30" t="s">
        <v>1090</v>
      </c>
      <c r="E258" s="31" t="s">
        <v>1241</v>
      </c>
      <c r="F258" s="22" t="s">
        <v>11</v>
      </c>
      <c r="G258" s="21" t="s">
        <v>43</v>
      </c>
      <c r="H258" s="30" t="s">
        <v>1242</v>
      </c>
      <c r="I258" s="30" t="s">
        <v>1243</v>
      </c>
      <c r="J258" s="30" t="s">
        <v>1464</v>
      </c>
    </row>
    <row r="259" spans="1:10" ht="27" x14ac:dyDescent="0.2">
      <c r="A259" s="25">
        <v>253</v>
      </c>
      <c r="B259" s="30" t="s">
        <v>53</v>
      </c>
      <c r="C259" s="30" t="s">
        <v>1577</v>
      </c>
      <c r="D259" s="30" t="s">
        <v>1043</v>
      </c>
      <c r="E259" s="31" t="s">
        <v>1244</v>
      </c>
      <c r="F259" s="22" t="s">
        <v>12</v>
      </c>
      <c r="G259" s="21" t="s">
        <v>43</v>
      </c>
      <c r="H259" s="30" t="s">
        <v>1245</v>
      </c>
      <c r="I259" s="30" t="s">
        <v>1246</v>
      </c>
      <c r="J259" s="30" t="s">
        <v>1247</v>
      </c>
    </row>
    <row r="260" spans="1:10" ht="27" x14ac:dyDescent="0.2">
      <c r="A260" s="25">
        <v>254</v>
      </c>
      <c r="B260" s="30" t="s">
        <v>586</v>
      </c>
      <c r="C260" s="30" t="s">
        <v>663</v>
      </c>
      <c r="D260" s="30" t="s">
        <v>55</v>
      </c>
      <c r="E260" s="31" t="s">
        <v>1248</v>
      </c>
      <c r="F260" s="22" t="s">
        <v>12</v>
      </c>
      <c r="G260" s="21" t="s">
        <v>43</v>
      </c>
      <c r="H260" s="30" t="s">
        <v>1249</v>
      </c>
      <c r="I260" s="30" t="s">
        <v>1250</v>
      </c>
      <c r="J260" s="30" t="s">
        <v>1251</v>
      </c>
    </row>
    <row r="261" spans="1:10" ht="27" x14ac:dyDescent="0.2">
      <c r="A261" s="25">
        <v>255</v>
      </c>
      <c r="B261" s="30" t="s">
        <v>671</v>
      </c>
      <c r="C261" s="30" t="s">
        <v>1252</v>
      </c>
      <c r="D261" s="30" t="s">
        <v>1253</v>
      </c>
      <c r="E261" s="31" t="s">
        <v>1254</v>
      </c>
      <c r="F261" s="22" t="s">
        <v>12</v>
      </c>
      <c r="G261" s="21" t="s">
        <v>43</v>
      </c>
      <c r="H261" s="30" t="s">
        <v>1255</v>
      </c>
      <c r="I261" s="30" t="s">
        <v>1256</v>
      </c>
      <c r="J261" s="30" t="s">
        <v>1257</v>
      </c>
    </row>
    <row r="262" spans="1:10" ht="27" x14ac:dyDescent="0.2">
      <c r="A262" s="25">
        <v>256</v>
      </c>
      <c r="B262" s="30" t="s">
        <v>1258</v>
      </c>
      <c r="C262" s="30" t="s">
        <v>1259</v>
      </c>
      <c r="D262" s="30" t="s">
        <v>1260</v>
      </c>
      <c r="E262" s="31" t="s">
        <v>1261</v>
      </c>
      <c r="F262" s="22" t="s">
        <v>11</v>
      </c>
      <c r="G262" s="21" t="s">
        <v>43</v>
      </c>
      <c r="H262" s="30" t="s">
        <v>1262</v>
      </c>
      <c r="I262" s="30" t="s">
        <v>1263</v>
      </c>
      <c r="J262" s="30" t="s">
        <v>59</v>
      </c>
    </row>
    <row r="263" spans="1:10" ht="40.5" x14ac:dyDescent="0.2">
      <c r="A263" s="25">
        <v>257</v>
      </c>
      <c r="B263" s="30" t="s">
        <v>363</v>
      </c>
      <c r="C263" s="30" t="s">
        <v>1264</v>
      </c>
      <c r="D263" s="30" t="s">
        <v>1265</v>
      </c>
      <c r="E263" s="31" t="s">
        <v>1266</v>
      </c>
      <c r="F263" s="22" t="s">
        <v>11</v>
      </c>
      <c r="G263" s="21" t="s">
        <v>43</v>
      </c>
      <c r="H263" s="30" t="s">
        <v>1267</v>
      </c>
      <c r="I263" s="30" t="s">
        <v>1268</v>
      </c>
      <c r="J263" s="23" t="s">
        <v>80</v>
      </c>
    </row>
    <row r="264" spans="1:10" ht="27" x14ac:dyDescent="0.2">
      <c r="A264" s="25">
        <v>258</v>
      </c>
      <c r="B264" s="30" t="s">
        <v>239</v>
      </c>
      <c r="C264" s="30" t="s">
        <v>1269</v>
      </c>
      <c r="D264" s="30" t="s">
        <v>1270</v>
      </c>
      <c r="E264" s="31" t="s">
        <v>1271</v>
      </c>
      <c r="F264" s="22" t="s">
        <v>11</v>
      </c>
      <c r="G264" s="21" t="s">
        <v>43</v>
      </c>
      <c r="H264" s="30" t="s">
        <v>1272</v>
      </c>
      <c r="I264" s="30" t="s">
        <v>1273</v>
      </c>
      <c r="J264" s="30" t="s">
        <v>1274</v>
      </c>
    </row>
    <row r="265" spans="1:10" ht="27" x14ac:dyDescent="0.2">
      <c r="A265" s="25">
        <v>259</v>
      </c>
      <c r="B265" s="30" t="s">
        <v>509</v>
      </c>
      <c r="C265" s="30" t="s">
        <v>1201</v>
      </c>
      <c r="D265" s="30" t="s">
        <v>1275</v>
      </c>
      <c r="E265" s="31" t="s">
        <v>1276</v>
      </c>
      <c r="F265" s="22" t="s">
        <v>12</v>
      </c>
      <c r="G265" s="21" t="s">
        <v>43</v>
      </c>
      <c r="H265" s="30" t="s">
        <v>1277</v>
      </c>
      <c r="I265" s="30" t="s">
        <v>1278</v>
      </c>
      <c r="J265" s="30" t="s">
        <v>1279</v>
      </c>
    </row>
    <row r="266" spans="1:10" ht="27" x14ac:dyDescent="0.2">
      <c r="A266" s="25">
        <v>260</v>
      </c>
      <c r="B266" s="30" t="s">
        <v>315</v>
      </c>
      <c r="C266" s="30" t="s">
        <v>1280</v>
      </c>
      <c r="D266" s="30" t="s">
        <v>593</v>
      </c>
      <c r="E266" s="31" t="s">
        <v>1281</v>
      </c>
      <c r="F266" s="22" t="s">
        <v>12</v>
      </c>
      <c r="G266" s="21" t="s">
        <v>43</v>
      </c>
      <c r="H266" s="30" t="s">
        <v>1282</v>
      </c>
      <c r="I266" s="30" t="s">
        <v>1283</v>
      </c>
      <c r="J266" s="23" t="s">
        <v>80</v>
      </c>
    </row>
    <row r="267" spans="1:10" ht="40.5" x14ac:dyDescent="0.2">
      <c r="A267" s="25">
        <v>261</v>
      </c>
      <c r="B267" s="30" t="s">
        <v>261</v>
      </c>
      <c r="C267" s="30" t="s">
        <v>1197</v>
      </c>
      <c r="D267" s="30" t="s">
        <v>588</v>
      </c>
      <c r="E267" s="31" t="s">
        <v>1284</v>
      </c>
      <c r="F267" s="22" t="s">
        <v>11</v>
      </c>
      <c r="G267" s="21" t="s">
        <v>43</v>
      </c>
      <c r="H267" s="30" t="s">
        <v>1285</v>
      </c>
      <c r="I267" s="30" t="s">
        <v>1286</v>
      </c>
      <c r="J267" s="30" t="s">
        <v>1287</v>
      </c>
    </row>
    <row r="268" spans="1:10" ht="27" x14ac:dyDescent="0.2">
      <c r="A268" s="25">
        <v>262</v>
      </c>
      <c r="B268" s="30" t="s">
        <v>128</v>
      </c>
      <c r="C268" s="30" t="s">
        <v>449</v>
      </c>
      <c r="D268" s="30" t="s">
        <v>210</v>
      </c>
      <c r="E268" s="31" t="s">
        <v>1288</v>
      </c>
      <c r="F268" s="22" t="s">
        <v>11</v>
      </c>
      <c r="G268" s="21" t="s">
        <v>43</v>
      </c>
      <c r="H268" s="30" t="s">
        <v>1289</v>
      </c>
      <c r="I268" s="30" t="s">
        <v>1290</v>
      </c>
      <c r="J268" s="23" t="s">
        <v>80</v>
      </c>
    </row>
    <row r="269" spans="1:10" ht="27" x14ac:dyDescent="0.2">
      <c r="A269" s="25">
        <v>263</v>
      </c>
      <c r="B269" s="30" t="s">
        <v>951</v>
      </c>
      <c r="C269" s="30" t="s">
        <v>472</v>
      </c>
      <c r="D269" s="30" t="s">
        <v>341</v>
      </c>
      <c r="E269" s="31" t="s">
        <v>1291</v>
      </c>
      <c r="F269" s="22" t="s">
        <v>11</v>
      </c>
      <c r="G269" s="21" t="s">
        <v>43</v>
      </c>
      <c r="H269" s="30" t="s">
        <v>1292</v>
      </c>
      <c r="I269" s="30" t="s">
        <v>1293</v>
      </c>
      <c r="J269" s="23" t="s">
        <v>80</v>
      </c>
    </row>
    <row r="270" spans="1:10" ht="27" x14ac:dyDescent="0.2">
      <c r="A270" s="25">
        <v>264</v>
      </c>
      <c r="B270" s="30" t="s">
        <v>490</v>
      </c>
      <c r="C270" s="30" t="s">
        <v>1294</v>
      </c>
      <c r="D270" s="30" t="s">
        <v>1295</v>
      </c>
      <c r="E270" s="31" t="s">
        <v>1296</v>
      </c>
      <c r="F270" s="22" t="s">
        <v>12</v>
      </c>
      <c r="G270" s="21" t="s">
        <v>43</v>
      </c>
      <c r="H270" s="30" t="s">
        <v>1297</v>
      </c>
      <c r="I270" s="30" t="s">
        <v>1298</v>
      </c>
      <c r="J270" s="30" t="s">
        <v>1299</v>
      </c>
    </row>
    <row r="271" spans="1:10" ht="27" x14ac:dyDescent="0.2">
      <c r="A271" s="25">
        <v>265</v>
      </c>
      <c r="B271" s="30" t="s">
        <v>586</v>
      </c>
      <c r="C271" s="30" t="s">
        <v>456</v>
      </c>
      <c r="D271" s="30" t="s">
        <v>593</v>
      </c>
      <c r="E271" s="31" t="s">
        <v>1300</v>
      </c>
      <c r="F271" s="22" t="s">
        <v>12</v>
      </c>
      <c r="G271" s="21" t="s">
        <v>43</v>
      </c>
      <c r="H271" s="30" t="s">
        <v>1305</v>
      </c>
      <c r="I271" s="30" t="s">
        <v>1301</v>
      </c>
      <c r="J271" s="23" t="s">
        <v>80</v>
      </c>
    </row>
    <row r="272" spans="1:10" ht="13.5" x14ac:dyDescent="0.2">
      <c r="A272" s="25">
        <v>266</v>
      </c>
      <c r="B272" s="30" t="s">
        <v>330</v>
      </c>
      <c r="C272" s="30" t="s">
        <v>336</v>
      </c>
      <c r="D272" s="30" t="s">
        <v>689</v>
      </c>
      <c r="E272" s="31" t="s">
        <v>1308</v>
      </c>
      <c r="F272" s="22" t="s">
        <v>11</v>
      </c>
      <c r="G272" s="21" t="s">
        <v>43</v>
      </c>
      <c r="H272" s="30" t="s">
        <v>1309</v>
      </c>
      <c r="I272" s="30" t="s">
        <v>1310</v>
      </c>
      <c r="J272" s="23" t="s">
        <v>80</v>
      </c>
    </row>
    <row r="273" spans="1:10" ht="27" customHeight="1" x14ac:dyDescent="0.2">
      <c r="A273" s="25">
        <v>267</v>
      </c>
      <c r="B273" s="30" t="s">
        <v>53</v>
      </c>
      <c r="C273" s="30" t="s">
        <v>359</v>
      </c>
      <c r="D273" s="30" t="s">
        <v>862</v>
      </c>
      <c r="E273" s="31" t="s">
        <v>1578</v>
      </c>
      <c r="F273" s="22" t="s">
        <v>11</v>
      </c>
      <c r="G273" s="21" t="s">
        <v>43</v>
      </c>
      <c r="H273" s="30" t="s">
        <v>1580</v>
      </c>
      <c r="I273" s="30" t="s">
        <v>1579</v>
      </c>
      <c r="J273" s="23" t="s">
        <v>80</v>
      </c>
    </row>
    <row r="274" spans="1:10" ht="27" x14ac:dyDescent="0.2">
      <c r="A274" s="25">
        <v>268</v>
      </c>
      <c r="B274" s="30" t="s">
        <v>320</v>
      </c>
      <c r="C274" s="30" t="s">
        <v>1311</v>
      </c>
      <c r="D274" s="30" t="s">
        <v>130</v>
      </c>
      <c r="E274" s="31" t="s">
        <v>1314</v>
      </c>
      <c r="F274" s="22" t="s">
        <v>12</v>
      </c>
      <c r="G274" s="21" t="s">
        <v>43</v>
      </c>
      <c r="H274" s="30" t="s">
        <v>1312</v>
      </c>
      <c r="I274" s="30" t="s">
        <v>1313</v>
      </c>
      <c r="J274" s="30" t="s">
        <v>1315</v>
      </c>
    </row>
    <row r="275" spans="1:10" ht="13.5" x14ac:dyDescent="0.2">
      <c r="A275" s="25">
        <v>269</v>
      </c>
      <c r="B275" s="30" t="s">
        <v>1316</v>
      </c>
      <c r="C275" s="30" t="s">
        <v>858</v>
      </c>
      <c r="D275" s="30" t="s">
        <v>130</v>
      </c>
      <c r="E275" s="31" t="s">
        <v>1317</v>
      </c>
      <c r="F275" s="22" t="s">
        <v>11</v>
      </c>
      <c r="G275" s="21" t="s">
        <v>43</v>
      </c>
      <c r="H275" s="30" t="s">
        <v>1318</v>
      </c>
      <c r="I275" s="30" t="s">
        <v>1319</v>
      </c>
      <c r="J275" s="30" t="s">
        <v>1505</v>
      </c>
    </row>
    <row r="276" spans="1:10" ht="54" x14ac:dyDescent="0.2">
      <c r="A276" s="25">
        <v>270</v>
      </c>
      <c r="B276" s="30" t="s">
        <v>286</v>
      </c>
      <c r="C276" s="30" t="s">
        <v>539</v>
      </c>
      <c r="D276" s="30" t="s">
        <v>118</v>
      </c>
      <c r="E276" s="31" t="s">
        <v>1320</v>
      </c>
      <c r="F276" s="22" t="s">
        <v>11</v>
      </c>
      <c r="G276" s="21" t="s">
        <v>43</v>
      </c>
      <c r="H276" s="30" t="s">
        <v>1321</v>
      </c>
      <c r="I276" s="30" t="s">
        <v>1322</v>
      </c>
      <c r="J276" s="30" t="s">
        <v>1323</v>
      </c>
    </row>
    <row r="277" spans="1:10" ht="27" x14ac:dyDescent="0.2">
      <c r="A277" s="25">
        <v>271</v>
      </c>
      <c r="B277" s="30" t="s">
        <v>1324</v>
      </c>
      <c r="C277" s="30" t="s">
        <v>449</v>
      </c>
      <c r="D277" s="30" t="s">
        <v>1325</v>
      </c>
      <c r="E277" s="31" t="s">
        <v>1329</v>
      </c>
      <c r="F277" s="22" t="s">
        <v>11</v>
      </c>
      <c r="G277" s="21" t="s">
        <v>43</v>
      </c>
      <c r="H277" s="30" t="s">
        <v>1331</v>
      </c>
      <c r="I277" s="30" t="s">
        <v>1326</v>
      </c>
      <c r="J277" s="30" t="s">
        <v>1327</v>
      </c>
    </row>
    <row r="278" spans="1:10" ht="27" x14ac:dyDescent="0.2">
      <c r="A278" s="25">
        <v>272</v>
      </c>
      <c r="B278" s="30" t="s">
        <v>370</v>
      </c>
      <c r="C278" s="30" t="s">
        <v>1328</v>
      </c>
      <c r="D278" s="30" t="s">
        <v>124</v>
      </c>
      <c r="E278" s="31" t="s">
        <v>1330</v>
      </c>
      <c r="F278" s="22" t="s">
        <v>12</v>
      </c>
      <c r="G278" s="21" t="s">
        <v>43</v>
      </c>
      <c r="H278" s="30" t="s">
        <v>1332</v>
      </c>
      <c r="I278" s="30" t="s">
        <v>1333</v>
      </c>
      <c r="J278" s="23" t="s">
        <v>80</v>
      </c>
    </row>
    <row r="279" spans="1:10" ht="27" x14ac:dyDescent="0.2">
      <c r="A279" s="25">
        <v>273</v>
      </c>
      <c r="B279" s="30" t="s">
        <v>166</v>
      </c>
      <c r="C279" s="30" t="s">
        <v>75</v>
      </c>
      <c r="D279" s="30" t="s">
        <v>593</v>
      </c>
      <c r="E279" s="31" t="s">
        <v>711</v>
      </c>
      <c r="F279" s="22" t="s">
        <v>11</v>
      </c>
      <c r="G279" s="21" t="s">
        <v>43</v>
      </c>
      <c r="H279" s="30" t="s">
        <v>712</v>
      </c>
      <c r="I279" s="30" t="s">
        <v>1336</v>
      </c>
      <c r="J279" s="23" t="s">
        <v>80</v>
      </c>
    </row>
    <row r="280" spans="1:10" ht="40.5" x14ac:dyDescent="0.2">
      <c r="A280" s="25">
        <v>274</v>
      </c>
      <c r="B280" s="30" t="s">
        <v>906</v>
      </c>
      <c r="C280" s="30" t="s">
        <v>1337</v>
      </c>
      <c r="D280" s="30" t="s">
        <v>1338</v>
      </c>
      <c r="E280" s="31" t="s">
        <v>1339</v>
      </c>
      <c r="F280" s="22" t="s">
        <v>11</v>
      </c>
      <c r="G280" s="21" t="s">
        <v>43</v>
      </c>
      <c r="H280" s="30" t="s">
        <v>1340</v>
      </c>
      <c r="I280" s="30" t="s">
        <v>1506</v>
      </c>
      <c r="J280" s="23" t="s">
        <v>80</v>
      </c>
    </row>
    <row r="281" spans="1:10" ht="27" x14ac:dyDescent="0.2">
      <c r="A281" s="25">
        <v>275</v>
      </c>
      <c r="B281" s="30" t="s">
        <v>117</v>
      </c>
      <c r="C281" s="30" t="s">
        <v>1341</v>
      </c>
      <c r="D281" s="30" t="s">
        <v>1342</v>
      </c>
      <c r="E281" s="31" t="s">
        <v>1343</v>
      </c>
      <c r="F281" s="22" t="s">
        <v>12</v>
      </c>
      <c r="G281" s="21" t="s">
        <v>43</v>
      </c>
      <c r="H281" s="30" t="s">
        <v>1344</v>
      </c>
      <c r="I281" s="30" t="s">
        <v>1345</v>
      </c>
      <c r="J281" s="30" t="s">
        <v>1604</v>
      </c>
    </row>
    <row r="282" spans="1:10" ht="27" x14ac:dyDescent="0.2">
      <c r="A282" s="25">
        <v>276</v>
      </c>
      <c r="B282" s="30" t="s">
        <v>906</v>
      </c>
      <c r="C282" s="30" t="s">
        <v>167</v>
      </c>
      <c r="D282" s="30" t="s">
        <v>253</v>
      </c>
      <c r="E282" s="31" t="s">
        <v>1346</v>
      </c>
      <c r="F282" s="22" t="s">
        <v>11</v>
      </c>
      <c r="G282" s="21" t="s">
        <v>43</v>
      </c>
      <c r="H282" s="30" t="s">
        <v>1347</v>
      </c>
      <c r="I282" s="30" t="s">
        <v>1348</v>
      </c>
      <c r="J282" s="30" t="s">
        <v>1349</v>
      </c>
    </row>
    <row r="283" spans="1:10" ht="13.5" x14ac:dyDescent="0.2">
      <c r="A283" s="25">
        <v>277</v>
      </c>
      <c r="B283" s="30" t="s">
        <v>1239</v>
      </c>
      <c r="C283" s="30" t="s">
        <v>75</v>
      </c>
      <c r="D283" s="30" t="s">
        <v>484</v>
      </c>
      <c r="E283" s="31" t="s">
        <v>1350</v>
      </c>
      <c r="F283" s="22" t="s">
        <v>11</v>
      </c>
      <c r="G283" s="21" t="s">
        <v>43</v>
      </c>
      <c r="H283" s="30" t="s">
        <v>1351</v>
      </c>
      <c r="I283" s="30" t="s">
        <v>1352</v>
      </c>
      <c r="J283" s="30" t="s">
        <v>1464</v>
      </c>
    </row>
    <row r="284" spans="1:10" ht="40.5" x14ac:dyDescent="0.2">
      <c r="A284" s="25">
        <v>278</v>
      </c>
      <c r="B284" s="30" t="s">
        <v>1357</v>
      </c>
      <c r="C284" s="30" t="s">
        <v>1358</v>
      </c>
      <c r="D284" s="30" t="s">
        <v>1359</v>
      </c>
      <c r="E284" s="31" t="s">
        <v>1360</v>
      </c>
      <c r="F284" s="22" t="s">
        <v>11</v>
      </c>
      <c r="G284" s="21" t="s">
        <v>43</v>
      </c>
      <c r="H284" s="30" t="s">
        <v>1361</v>
      </c>
      <c r="I284" s="30" t="s">
        <v>1507</v>
      </c>
      <c r="J284" s="30" t="s">
        <v>80</v>
      </c>
    </row>
    <row r="285" spans="1:10" ht="40.5" x14ac:dyDescent="0.2">
      <c r="A285" s="25">
        <v>279</v>
      </c>
      <c r="B285" s="30" t="s">
        <v>1357</v>
      </c>
      <c r="C285" s="30" t="s">
        <v>1363</v>
      </c>
      <c r="D285" s="30" t="s">
        <v>1364</v>
      </c>
      <c r="E285" s="31" t="s">
        <v>1365</v>
      </c>
      <c r="F285" s="22" t="s">
        <v>12</v>
      </c>
      <c r="G285" s="21" t="s">
        <v>43</v>
      </c>
      <c r="H285" s="30" t="s">
        <v>1366</v>
      </c>
      <c r="I285" s="30" t="s">
        <v>1362</v>
      </c>
      <c r="J285" s="30" t="s">
        <v>80</v>
      </c>
    </row>
    <row r="286" spans="1:10" ht="27" x14ac:dyDescent="0.2">
      <c r="A286" s="25">
        <v>280</v>
      </c>
      <c r="B286" s="30" t="s">
        <v>678</v>
      </c>
      <c r="C286" s="30" t="s">
        <v>1367</v>
      </c>
      <c r="D286" s="30" t="s">
        <v>360</v>
      </c>
      <c r="E286" s="31" t="s">
        <v>1372</v>
      </c>
      <c r="F286" s="22" t="s">
        <v>11</v>
      </c>
      <c r="G286" s="21" t="s">
        <v>43</v>
      </c>
      <c r="H286" s="30" t="s">
        <v>1368</v>
      </c>
      <c r="I286" s="30" t="s">
        <v>1369</v>
      </c>
      <c r="J286" s="30" t="s">
        <v>1370</v>
      </c>
    </row>
    <row r="287" spans="1:10" ht="40.5" x14ac:dyDescent="0.2">
      <c r="A287" s="25">
        <v>281</v>
      </c>
      <c r="B287" s="30" t="s">
        <v>509</v>
      </c>
      <c r="C287" s="30" t="s">
        <v>449</v>
      </c>
      <c r="D287" s="30" t="s">
        <v>1371</v>
      </c>
      <c r="E287" s="31" t="s">
        <v>1373</v>
      </c>
      <c r="F287" s="22" t="s">
        <v>11</v>
      </c>
      <c r="G287" s="21" t="s">
        <v>43</v>
      </c>
      <c r="H287" s="30" t="s">
        <v>1374</v>
      </c>
      <c r="I287" s="30" t="s">
        <v>1375</v>
      </c>
      <c r="J287" s="30" t="s">
        <v>1376</v>
      </c>
    </row>
    <row r="288" spans="1:10" ht="27" x14ac:dyDescent="0.2">
      <c r="A288" s="25">
        <v>282</v>
      </c>
      <c r="B288" s="30" t="s">
        <v>172</v>
      </c>
      <c r="C288" s="30" t="s">
        <v>1528</v>
      </c>
      <c r="D288" s="30" t="s">
        <v>429</v>
      </c>
      <c r="E288" s="31" t="s">
        <v>1529</v>
      </c>
      <c r="F288" s="22" t="s">
        <v>12</v>
      </c>
      <c r="G288" s="21" t="s">
        <v>43</v>
      </c>
      <c r="H288" s="30" t="s">
        <v>1401</v>
      </c>
      <c r="I288" s="30" t="s">
        <v>1530</v>
      </c>
      <c r="J288" s="30" t="s">
        <v>1370</v>
      </c>
    </row>
    <row r="289" spans="1:10" ht="27" x14ac:dyDescent="0.2">
      <c r="A289" s="25">
        <v>283</v>
      </c>
      <c r="B289" s="30" t="s">
        <v>53</v>
      </c>
      <c r="C289" s="30" t="s">
        <v>1565</v>
      </c>
      <c r="D289" s="30" t="s">
        <v>1193</v>
      </c>
      <c r="E289" s="31" t="s">
        <v>1566</v>
      </c>
      <c r="F289" s="22" t="s">
        <v>11</v>
      </c>
      <c r="G289" s="21" t="s">
        <v>43</v>
      </c>
      <c r="H289" s="30" t="s">
        <v>1567</v>
      </c>
      <c r="I289" s="30" t="s">
        <v>1568</v>
      </c>
      <c r="J289" s="30" t="s">
        <v>1569</v>
      </c>
    </row>
    <row r="290" spans="1:10" ht="27" x14ac:dyDescent="0.2">
      <c r="A290" s="25">
        <v>284</v>
      </c>
      <c r="B290" s="30" t="s">
        <v>1378</v>
      </c>
      <c r="C290" s="30" t="s">
        <v>1379</v>
      </c>
      <c r="D290" s="30" t="s">
        <v>1359</v>
      </c>
      <c r="E290" s="31" t="s">
        <v>1380</v>
      </c>
      <c r="F290" s="22" t="s">
        <v>11</v>
      </c>
      <c r="G290" s="21" t="s">
        <v>43</v>
      </c>
      <c r="H290" s="30" t="s">
        <v>1381</v>
      </c>
      <c r="I290" s="30" t="s">
        <v>1382</v>
      </c>
      <c r="J290" s="30" t="s">
        <v>1370</v>
      </c>
    </row>
    <row r="291" spans="1:10" ht="27" x14ac:dyDescent="0.2">
      <c r="A291" s="25">
        <v>285</v>
      </c>
      <c r="B291" s="30" t="s">
        <v>303</v>
      </c>
      <c r="C291" s="30" t="s">
        <v>672</v>
      </c>
      <c r="D291" s="30" t="s">
        <v>360</v>
      </c>
      <c r="E291" s="31" t="s">
        <v>1385</v>
      </c>
      <c r="F291" s="22" t="s">
        <v>11</v>
      </c>
      <c r="G291" s="21" t="s">
        <v>43</v>
      </c>
      <c r="H291" s="30" t="s">
        <v>1383</v>
      </c>
      <c r="I291" s="30" t="s">
        <v>1384</v>
      </c>
      <c r="J291" s="30" t="s">
        <v>1370</v>
      </c>
    </row>
    <row r="292" spans="1:10" ht="27" x14ac:dyDescent="0.2">
      <c r="A292" s="25">
        <v>286</v>
      </c>
      <c r="B292" s="30" t="s">
        <v>1386</v>
      </c>
      <c r="C292" s="30" t="s">
        <v>1201</v>
      </c>
      <c r="D292" s="36" t="s">
        <v>1387</v>
      </c>
      <c r="E292" s="31" t="s">
        <v>1388</v>
      </c>
      <c r="F292" s="22" t="s">
        <v>12</v>
      </c>
      <c r="G292" s="21" t="s">
        <v>43</v>
      </c>
      <c r="H292" s="30" t="s">
        <v>1389</v>
      </c>
      <c r="I292" s="30" t="s">
        <v>1390</v>
      </c>
      <c r="J292" s="30" t="s">
        <v>1370</v>
      </c>
    </row>
    <row r="293" spans="1:10" ht="27" x14ac:dyDescent="0.2">
      <c r="A293" s="25">
        <v>287</v>
      </c>
      <c r="B293" s="30" t="s">
        <v>678</v>
      </c>
      <c r="C293" s="30" t="s">
        <v>82</v>
      </c>
      <c r="D293" s="30" t="s">
        <v>124</v>
      </c>
      <c r="E293" s="31" t="s">
        <v>1391</v>
      </c>
      <c r="F293" s="22" t="s">
        <v>11</v>
      </c>
      <c r="G293" s="21" t="s">
        <v>43</v>
      </c>
      <c r="H293" s="30" t="s">
        <v>1392</v>
      </c>
      <c r="I293" s="30" t="s">
        <v>1393</v>
      </c>
      <c r="J293" s="30" t="s">
        <v>1370</v>
      </c>
    </row>
    <row r="294" spans="1:10" ht="27" x14ac:dyDescent="0.2">
      <c r="A294" s="25">
        <v>288</v>
      </c>
      <c r="B294" s="30" t="s">
        <v>122</v>
      </c>
      <c r="C294" s="30" t="s">
        <v>1394</v>
      </c>
      <c r="D294" s="30" t="s">
        <v>341</v>
      </c>
      <c r="E294" s="31" t="s">
        <v>1396</v>
      </c>
      <c r="F294" s="22" t="s">
        <v>12</v>
      </c>
      <c r="G294" s="21" t="s">
        <v>43</v>
      </c>
      <c r="H294" s="30" t="s">
        <v>1395</v>
      </c>
      <c r="I294" s="30" t="s">
        <v>1397</v>
      </c>
      <c r="J294" s="30" t="s">
        <v>1370</v>
      </c>
    </row>
    <row r="295" spans="1:10" ht="27.75" customHeight="1" x14ac:dyDescent="0.2">
      <c r="A295" s="25">
        <v>289</v>
      </c>
      <c r="B295" s="30" t="s">
        <v>592</v>
      </c>
      <c r="C295" s="30" t="s">
        <v>1399</v>
      </c>
      <c r="D295" s="30" t="s">
        <v>366</v>
      </c>
      <c r="E295" s="31" t="s">
        <v>1400</v>
      </c>
      <c r="F295" s="22" t="s">
        <v>11</v>
      </c>
      <c r="G295" s="21" t="s">
        <v>43</v>
      </c>
      <c r="H295" s="30" t="s">
        <v>1401</v>
      </c>
      <c r="I295" s="30" t="s">
        <v>1403</v>
      </c>
      <c r="J295" s="30" t="s">
        <v>1402</v>
      </c>
    </row>
    <row r="296" spans="1:10" ht="40.5" x14ac:dyDescent="0.2">
      <c r="A296" s="25">
        <v>290</v>
      </c>
      <c r="B296" s="30" t="s">
        <v>1404</v>
      </c>
      <c r="C296" s="30" t="s">
        <v>66</v>
      </c>
      <c r="D296" s="30" t="s">
        <v>967</v>
      </c>
      <c r="E296" s="31" t="s">
        <v>1405</v>
      </c>
      <c r="F296" s="22" t="s">
        <v>12</v>
      </c>
      <c r="G296" s="30" t="s">
        <v>43</v>
      </c>
      <c r="H296" s="30" t="s">
        <v>1406</v>
      </c>
      <c r="I296" s="30" t="s">
        <v>1408</v>
      </c>
      <c r="J296" s="30" t="s">
        <v>1407</v>
      </c>
    </row>
    <row r="297" spans="1:10" ht="27" x14ac:dyDescent="0.2">
      <c r="A297" s="25">
        <v>291</v>
      </c>
      <c r="B297" s="30" t="s">
        <v>106</v>
      </c>
      <c r="C297" s="30" t="s">
        <v>1409</v>
      </c>
      <c r="D297" s="30" t="s">
        <v>1410</v>
      </c>
      <c r="E297" s="31" t="s">
        <v>1411</v>
      </c>
      <c r="F297" s="22" t="s">
        <v>11</v>
      </c>
      <c r="G297" s="30" t="s">
        <v>43</v>
      </c>
      <c r="H297" s="30" t="s">
        <v>1412</v>
      </c>
      <c r="I297" s="30" t="s">
        <v>1413</v>
      </c>
      <c r="J297" s="30" t="s">
        <v>1370</v>
      </c>
    </row>
    <row r="298" spans="1:10" ht="27" x14ac:dyDescent="0.2">
      <c r="A298" s="25">
        <v>292</v>
      </c>
      <c r="B298" s="30" t="s">
        <v>1525</v>
      </c>
      <c r="C298" s="30" t="s">
        <v>986</v>
      </c>
      <c r="D298" s="30" t="s">
        <v>603</v>
      </c>
      <c r="E298" s="31" t="s">
        <v>1526</v>
      </c>
      <c r="F298" s="22" t="s">
        <v>12</v>
      </c>
      <c r="G298" s="30" t="s">
        <v>43</v>
      </c>
      <c r="H298" s="30" t="s">
        <v>1334</v>
      </c>
      <c r="I298" s="30" t="s">
        <v>1527</v>
      </c>
      <c r="J298" s="30" t="s">
        <v>1370</v>
      </c>
    </row>
    <row r="299" spans="1:10" ht="27" x14ac:dyDescent="0.2">
      <c r="A299" s="25">
        <v>293</v>
      </c>
      <c r="B299" s="30" t="s">
        <v>1414</v>
      </c>
      <c r="C299" s="30" t="s">
        <v>89</v>
      </c>
      <c r="D299" s="30" t="s">
        <v>752</v>
      </c>
      <c r="E299" s="31" t="s">
        <v>1415</v>
      </c>
      <c r="F299" s="22" t="s">
        <v>11</v>
      </c>
      <c r="G299" s="30" t="s">
        <v>43</v>
      </c>
      <c r="H299" s="30" t="s">
        <v>1416</v>
      </c>
      <c r="I299" s="30" t="s">
        <v>1417</v>
      </c>
      <c r="J299" s="30" t="s">
        <v>1370</v>
      </c>
    </row>
    <row r="300" spans="1:10" ht="27" x14ac:dyDescent="0.2">
      <c r="A300" s="25">
        <v>294</v>
      </c>
      <c r="B300" s="30" t="s">
        <v>586</v>
      </c>
      <c r="C300" s="30" t="s">
        <v>413</v>
      </c>
      <c r="D300" s="30" t="s">
        <v>967</v>
      </c>
      <c r="E300" s="31" t="s">
        <v>1531</v>
      </c>
      <c r="F300" s="22" t="s">
        <v>11</v>
      </c>
      <c r="G300" s="30" t="s">
        <v>43</v>
      </c>
      <c r="H300" s="30" t="s">
        <v>1532</v>
      </c>
      <c r="I300" s="30" t="s">
        <v>1533</v>
      </c>
      <c r="J300" s="30" t="s">
        <v>1370</v>
      </c>
    </row>
    <row r="301" spans="1:10" ht="27" x14ac:dyDescent="0.2">
      <c r="A301" s="25">
        <v>295</v>
      </c>
      <c r="B301" s="30" t="s">
        <v>1534</v>
      </c>
      <c r="C301" s="30" t="s">
        <v>346</v>
      </c>
      <c r="D301" s="30" t="s">
        <v>69</v>
      </c>
      <c r="E301" s="31" t="s">
        <v>1535</v>
      </c>
      <c r="F301" s="22" t="s">
        <v>12</v>
      </c>
      <c r="G301" s="30" t="s">
        <v>43</v>
      </c>
      <c r="H301" s="30" t="s">
        <v>1536</v>
      </c>
      <c r="I301" s="30" t="s">
        <v>1537</v>
      </c>
      <c r="J301" s="30" t="s">
        <v>1370</v>
      </c>
    </row>
    <row r="302" spans="1:10" ht="27" x14ac:dyDescent="0.2">
      <c r="A302" s="25">
        <v>296</v>
      </c>
      <c r="B302" s="30" t="s">
        <v>1418</v>
      </c>
      <c r="C302" s="30" t="s">
        <v>383</v>
      </c>
      <c r="D302" s="30" t="s">
        <v>228</v>
      </c>
      <c r="E302" s="31" t="s">
        <v>1508</v>
      </c>
      <c r="F302" s="22" t="s">
        <v>11</v>
      </c>
      <c r="G302" s="30" t="s">
        <v>43</v>
      </c>
      <c r="H302" s="30" t="s">
        <v>1419</v>
      </c>
      <c r="I302" s="30" t="s">
        <v>1421</v>
      </c>
      <c r="J302" s="30" t="s">
        <v>1420</v>
      </c>
    </row>
    <row r="303" spans="1:10" ht="15" customHeight="1" x14ac:dyDescent="0.2">
      <c r="A303" s="25">
        <v>297</v>
      </c>
      <c r="B303" s="30" t="s">
        <v>835</v>
      </c>
      <c r="C303" s="30" t="s">
        <v>89</v>
      </c>
      <c r="D303" s="30" t="s">
        <v>867</v>
      </c>
      <c r="E303" s="31" t="s">
        <v>1539</v>
      </c>
      <c r="F303" s="22" t="s">
        <v>11</v>
      </c>
      <c r="G303" s="30" t="s">
        <v>43</v>
      </c>
      <c r="H303" s="30" t="s">
        <v>1398</v>
      </c>
      <c r="I303" s="30" t="s">
        <v>1540</v>
      </c>
      <c r="J303" s="30" t="s">
        <v>1538</v>
      </c>
    </row>
    <row r="304" spans="1:10" ht="27.75" customHeight="1" x14ac:dyDescent="0.2">
      <c r="A304" s="25">
        <v>298</v>
      </c>
      <c r="B304" s="30" t="s">
        <v>39</v>
      </c>
      <c r="C304" s="30" t="s">
        <v>872</v>
      </c>
      <c r="D304" s="30" t="s">
        <v>1546</v>
      </c>
      <c r="E304" s="31" t="s">
        <v>1547</v>
      </c>
      <c r="F304" s="22" t="s">
        <v>12</v>
      </c>
      <c r="G304" s="30" t="s">
        <v>43</v>
      </c>
      <c r="H304" s="30" t="s">
        <v>1548</v>
      </c>
      <c r="I304" s="30" t="s">
        <v>1570</v>
      </c>
      <c r="J304" s="30" t="s">
        <v>1370</v>
      </c>
    </row>
    <row r="305" spans="1:10" ht="15" customHeight="1" x14ac:dyDescent="0.2">
      <c r="A305" s="25">
        <v>299</v>
      </c>
      <c r="B305" s="30" t="s">
        <v>1050</v>
      </c>
      <c r="C305" s="30" t="s">
        <v>135</v>
      </c>
      <c r="D305" s="30" t="s">
        <v>130</v>
      </c>
      <c r="E305" s="31" t="s">
        <v>1549</v>
      </c>
      <c r="F305" s="22" t="s">
        <v>11</v>
      </c>
      <c r="G305" s="30" t="s">
        <v>43</v>
      </c>
      <c r="H305" s="30" t="s">
        <v>1392</v>
      </c>
      <c r="I305" s="30" t="s">
        <v>1550</v>
      </c>
      <c r="J305" s="30" t="s">
        <v>1538</v>
      </c>
    </row>
    <row r="306" spans="1:10" s="18" customFormat="1" ht="39" customHeight="1" x14ac:dyDescent="0.2">
      <c r="A306" s="25">
        <v>300</v>
      </c>
      <c r="B306" s="37" t="s">
        <v>1541</v>
      </c>
      <c r="C306" s="37" t="s">
        <v>1542</v>
      </c>
      <c r="D306" s="37" t="s">
        <v>1543</v>
      </c>
      <c r="E306" s="38" t="s">
        <v>1544</v>
      </c>
      <c r="F306" s="22" t="s">
        <v>12</v>
      </c>
      <c r="G306" s="30" t="s">
        <v>43</v>
      </c>
      <c r="H306" s="30" t="s">
        <v>1340</v>
      </c>
      <c r="I306" s="39" t="s">
        <v>1545</v>
      </c>
      <c r="J306" s="37" t="s">
        <v>1538</v>
      </c>
    </row>
    <row r="307" spans="1:10" x14ac:dyDescent="0.2">
      <c r="A307" s="18"/>
      <c r="B307" s="18"/>
      <c r="C307" s="18"/>
      <c r="D307" s="18"/>
      <c r="E307" s="18"/>
      <c r="F307" s="19"/>
      <c r="G307" s="18"/>
      <c r="H307" s="18"/>
      <c r="I307" s="18"/>
      <c r="J307" s="18"/>
    </row>
    <row r="308" spans="1:10" x14ac:dyDescent="0.2">
      <c r="A308" s="18"/>
      <c r="B308" s="18"/>
      <c r="C308" s="18"/>
      <c r="D308" s="18"/>
      <c r="E308" s="18"/>
      <c r="F308" s="19"/>
      <c r="G308" s="18"/>
      <c r="H308" s="18"/>
      <c r="I308" s="18"/>
      <c r="J308" s="18"/>
    </row>
    <row r="309" spans="1:10" x14ac:dyDescent="0.2">
      <c r="A309" s="18"/>
      <c r="B309" s="18"/>
      <c r="C309" s="18"/>
      <c r="D309" s="18"/>
      <c r="E309" s="18"/>
      <c r="F309" s="19"/>
      <c r="G309" s="18"/>
      <c r="H309" s="18"/>
      <c r="I309" s="18"/>
      <c r="J309" s="18"/>
    </row>
    <row r="310" spans="1:10" x14ac:dyDescent="0.2">
      <c r="A310" s="18"/>
      <c r="B310" s="18"/>
      <c r="C310" s="18"/>
      <c r="D310" s="18"/>
      <c r="E310" s="18"/>
      <c r="F310" s="19"/>
      <c r="G310" s="18"/>
      <c r="H310" s="18"/>
      <c r="I310" s="18"/>
      <c r="J310" s="18"/>
    </row>
    <row r="311" spans="1:10" x14ac:dyDescent="0.2">
      <c r="A311" s="18"/>
      <c r="B311" s="18"/>
      <c r="C311" s="18"/>
      <c r="D311" s="18"/>
      <c r="E311" s="18"/>
      <c r="F311" s="19"/>
      <c r="G311" s="18"/>
      <c r="H311" s="18"/>
      <c r="I311" s="18"/>
      <c r="J311" s="18"/>
    </row>
    <row r="312" spans="1:10" x14ac:dyDescent="0.2">
      <c r="A312" s="18"/>
      <c r="B312" s="18"/>
      <c r="C312" s="18"/>
      <c r="D312" s="18"/>
      <c r="E312" s="18"/>
      <c r="F312" s="19"/>
      <c r="G312" s="18"/>
      <c r="H312" s="18"/>
      <c r="I312" s="18"/>
      <c r="J312" s="18"/>
    </row>
  </sheetData>
  <sheetProtection formatRows="0" insertRows="0" deleteRows="0" selectLockedCells="1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29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6">
        <v>109</v>
      </c>
      <c r="B6" s="7">
        <v>1</v>
      </c>
      <c r="C6" s="14" t="str">
        <f>VLOOKUP($A6,'համապետական I մաս'!$A$6:$J$306,2,FALSE)</f>
        <v>Առաքելյան</v>
      </c>
      <c r="D6" s="14" t="str">
        <f>VLOOKUP($A6,'համապետական I մաս'!$A$6:$J$306,3,FALSE)</f>
        <v>Անուշավան</v>
      </c>
      <c r="E6" s="14" t="str">
        <f>VLOOKUP($A6,'համապետական I մաս'!$A$6:$J$306,4,FALSE)</f>
        <v>Ալեքսանի</v>
      </c>
      <c r="F6" s="14" t="str">
        <f>VLOOKUP($A6,'համապետական I մաս'!$A$6:$J$306,5,FALSE)</f>
        <v>21.06.1984թ</v>
      </c>
      <c r="G6" s="14" t="str">
        <f>VLOOKUP($A6,'համապետական I մաս'!$A$6:$J$306,6,FALSE)</f>
        <v>ար.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AM0439605</v>
      </c>
      <c r="J6" s="14" t="str">
        <f>VLOOKUP($A6,'համապետական I մաս'!$A$6:$J$306,9,FALSE)</f>
        <v>Գեղարքունիքի մարզ, գ. Հայրավանք, Սևանի փ,3 փակ, 2 տուն</v>
      </c>
      <c r="K6" s="14" t="str">
        <f>VLOOKUP($A6,'համապետական I մաս'!$A$6:$J$306,10,FALSE)</f>
        <v>Չի  աշխատում</v>
      </c>
    </row>
    <row r="7" spans="1:11" ht="27" x14ac:dyDescent="0.2">
      <c r="A7" s="16">
        <v>187</v>
      </c>
      <c r="B7" s="7">
        <v>2</v>
      </c>
      <c r="C7" s="14" t="str">
        <f>VLOOKUP($A7,'համապետական I մաս'!$A$6:$J$306,2,FALSE)</f>
        <v xml:space="preserve">Բուռնուչյան </v>
      </c>
      <c r="D7" s="14" t="str">
        <f>VLOOKUP($A7,'համապետական I մաս'!$A$6:$J$306,3,FALSE)</f>
        <v>Ավետիք</v>
      </c>
      <c r="E7" s="14" t="str">
        <f>VLOOKUP($A7,'համապետական I մաս'!$A$6:$J$306,4,FALSE)</f>
        <v>Արշավիրի</v>
      </c>
      <c r="F7" s="14" t="str">
        <f>VLOOKUP($A7,'համապետական I մաս'!$A$6:$J$306,5,FALSE)</f>
        <v>06.08.1989թ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AH0223560</v>
      </c>
      <c r="J7" s="14" t="str">
        <f>VLOOKUP($A7,'համապետական I մաս'!$A$6:$J$306,9,FALSE)</f>
        <v>ք. Գավառ Կաբելագործների 32/7</v>
      </c>
      <c r="K7" s="14" t="str">
        <f>VLOOKUP($A7,'համապետական I մաս'!$A$6:$J$306,10,FALSE)</f>
        <v>Չի  աշխատում</v>
      </c>
    </row>
    <row r="8" spans="1:11" ht="40.5" x14ac:dyDescent="0.2">
      <c r="A8" s="16">
        <v>94</v>
      </c>
      <c r="B8" s="7">
        <v>3</v>
      </c>
      <c r="C8" s="14" t="str">
        <f>VLOOKUP($A8,'համապետական I մաս'!$A$6:$J$306,2,FALSE)</f>
        <v>Գափոյան</v>
      </c>
      <c r="D8" s="14" t="str">
        <f>VLOOKUP($A8,'համապետական I մաս'!$A$6:$J$306,3,FALSE)</f>
        <v>Գնել</v>
      </c>
      <c r="E8" s="14" t="str">
        <f>VLOOKUP($A8,'համապետական I մաս'!$A$6:$J$306,4,FALSE)</f>
        <v>Սերյոժայի</v>
      </c>
      <c r="F8" s="14" t="str">
        <f>VLOOKUP($A8,'համապետական I մաս'!$A$6:$J$306,5,FALSE)</f>
        <v>02․01․1971թ</v>
      </c>
      <c r="G8" s="14" t="str">
        <f>VLOOKUP($A8,'համապետական I մաս'!$A$6:$J$306,6,FALSE)</f>
        <v>ար.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001849280</v>
      </c>
      <c r="J8" s="14" t="str">
        <f>VLOOKUP($A8,'համապետական I մաս'!$A$6:$J$306,9,FALSE)</f>
        <v>Գեղարքունիքի մարզ, Կարմիրգյուղ Շիրազի փ  23տ</v>
      </c>
      <c r="K8" s="14" t="str">
        <f>VLOOKUP($A8,'համապետական I մաս'!$A$6:$J$306,10,FALSE)</f>
        <v>ՀՀ ԳՆ ՍԱՊԾ Գեղարքունիքի մարզային կենտրոնի  գլխավոր մասնագետ</v>
      </c>
    </row>
    <row r="9" spans="1:11" ht="27" x14ac:dyDescent="0.2">
      <c r="A9" s="16">
        <v>190</v>
      </c>
      <c r="B9" s="7">
        <v>4</v>
      </c>
      <c r="C9" s="14" t="str">
        <f>VLOOKUP($A9,'համապետական I մաս'!$A$6:$J$306,2,FALSE)</f>
        <v>Դադոյան</v>
      </c>
      <c r="D9" s="14" t="str">
        <f>VLOOKUP($A9,'համապետական I մաս'!$A$6:$J$306,3,FALSE)</f>
        <v>Ռիմա</v>
      </c>
      <c r="E9" s="14" t="str">
        <f>VLOOKUP($A9,'համապետական I մաս'!$A$6:$J$306,4,FALSE)</f>
        <v>Խաչիկի</v>
      </c>
      <c r="F9" s="14" t="str">
        <f>VLOOKUP($A9,'համապետական I մաս'!$A$6:$J$306,5,FALSE)</f>
        <v>01.12.1984թ</v>
      </c>
      <c r="G9" s="14" t="str">
        <f>VLOOKUP($A9,'համապետական I մաս'!$A$6:$J$306,6,FALSE)</f>
        <v>իգ.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AF0698059</v>
      </c>
      <c r="J9" s="14" t="str">
        <f>VLOOKUP($A9,'համապետական I մաս'!$A$6:$J$306,9,FALSE)</f>
        <v>ք. Գավառ Անդրանիկի փ. շ. 45 բն.18</v>
      </c>
      <c r="K9" s="14" t="str">
        <f>VLOOKUP($A9,'համապետական I մաս'!$A$6:$J$306,10,FALSE)</f>
        <v>Չի  աշխատում</v>
      </c>
    </row>
    <row r="10" spans="1:11" ht="40.5" x14ac:dyDescent="0.2">
      <c r="A10" s="16">
        <v>194</v>
      </c>
      <c r="B10" s="7">
        <v>5</v>
      </c>
      <c r="C10" s="14" t="str">
        <f>VLOOKUP($A10,'համապետական I մաս'!$A$6:$J$306,2,FALSE)</f>
        <v xml:space="preserve">Խաչատրյան </v>
      </c>
      <c r="D10" s="14" t="str">
        <f>VLOOKUP($A10,'համապետական I մաս'!$A$6:$J$306,3,FALSE)</f>
        <v>Ռիտա</v>
      </c>
      <c r="E10" s="14" t="str">
        <f>VLOOKUP($A10,'համապետական I մաս'!$A$6:$J$306,4,FALSE)</f>
        <v>Վահանի</v>
      </c>
      <c r="F10" s="14" t="str">
        <f>VLOOKUP($A10,'համապետական I մաս'!$A$6:$J$306,5,FALSE)</f>
        <v>18.10.1963թ</v>
      </c>
      <c r="G10" s="14" t="str">
        <f>VLOOKUP($A10,'համապետական I մաս'!$A$6:$J$306,6,FALSE)</f>
        <v>իգ.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AG0358995</v>
      </c>
      <c r="J10" s="14" t="str">
        <f>VLOOKUP($A10,'համապետական I մաս'!$A$6:$J$306,9,FALSE)</f>
        <v>ք. Վարդենիս Լեռնագործների  շ. 17ա բն.40</v>
      </c>
      <c r="K10" s="14" t="str">
        <f>VLOOKUP($A10,'համապետական I մաս'!$A$6:$J$306,10,FALSE)</f>
        <v>ՊՓԲԿ ք. Վարդենիսի ծննդատան նորածնային բուժ. քույր</v>
      </c>
    </row>
    <row r="11" spans="1:11" ht="27" x14ac:dyDescent="0.2">
      <c r="A11" s="16">
        <v>22</v>
      </c>
      <c r="B11" s="7">
        <v>6</v>
      </c>
      <c r="C11" s="14" t="str">
        <f>VLOOKUP($A11,'համապետական I մաս'!$A$6:$J$306,2,FALSE)</f>
        <v>Հակոբյան</v>
      </c>
      <c r="D11" s="14" t="str">
        <f>VLOOKUP($A11,'համապետական I մաս'!$A$6:$J$306,3,FALSE)</f>
        <v>Սիմոն</v>
      </c>
      <c r="E11" s="14" t="str">
        <f>VLOOKUP($A11,'համապետական I մաս'!$A$6:$J$306,4,FALSE)</f>
        <v>Լևիկի</v>
      </c>
      <c r="F11" s="14" t="str">
        <f>VLOOKUP($A11,'համապետական I մաս'!$A$6:$J$306,5,FALSE)</f>
        <v>15.10.1987թ</v>
      </c>
      <c r="G11" s="14" t="str">
        <f>VLOOKUP($A11,'համապետական I մաս'!$A$6:$J$306,6,FALSE)</f>
        <v>ար.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AG0305796</v>
      </c>
      <c r="J11" s="14" t="str">
        <f>VLOOKUP($A11,'համապետական I մաս'!$A$6:$J$306,9,FALSE)</f>
        <v>Գեղարքունիքի մարզ, գ.Աստղաձոր 4փ,  2տ</v>
      </c>
      <c r="K11" s="14" t="str">
        <f>VLOOKUP($A11,'համապետական I մաս'!$A$6:$J$306,10,FALSE)</f>
        <v>ՀՎԿ երիտասարդական միության նախագահ</v>
      </c>
    </row>
    <row r="12" spans="1:11" ht="27" x14ac:dyDescent="0.2">
      <c r="A12" s="16">
        <v>167</v>
      </c>
      <c r="B12" s="7">
        <v>7</v>
      </c>
      <c r="C12" s="14" t="str">
        <f>VLOOKUP($A12,'համապետական I մաս'!$A$6:$J$306,2,FALSE)</f>
        <v>Ղազարյան</v>
      </c>
      <c r="D12" s="14" t="str">
        <f>VLOOKUP($A12,'համապետական I մաս'!$A$6:$J$306,3,FALSE)</f>
        <v>Կամո</v>
      </c>
      <c r="E12" s="14" t="str">
        <f>VLOOKUP($A12,'համապետական I մաս'!$A$6:$J$306,4,FALSE)</f>
        <v>Ստեփանի</v>
      </c>
      <c r="F12" s="14" t="str">
        <f>VLOOKUP($A12,'համապետական I մաս'!$A$6:$J$306,5,FALSE)</f>
        <v>25.05.1984թ</v>
      </c>
      <c r="G12" s="14" t="str">
        <f>VLOOKUP($A12,'համապետական I մաս'!$A$6:$J$306,6,FALSE)</f>
        <v>ար.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AG0656833</v>
      </c>
      <c r="J12" s="14" t="str">
        <f>VLOOKUP($A12,'համապետական I մաս'!$A$6:$J$306,9,FALSE)</f>
        <v>Գեղարքունիքի մարզ, գ. Ակունք</v>
      </c>
      <c r="K12" s="14" t="str">
        <f>VLOOKUP($A12,'համապետական I մաս'!$A$6:$J$306,10,FALSE)</f>
        <v>Չի  աշխատում</v>
      </c>
    </row>
    <row r="13" spans="1:11" ht="27" x14ac:dyDescent="0.2">
      <c r="A13" s="16">
        <v>247</v>
      </c>
      <c r="B13" s="7">
        <v>8</v>
      </c>
      <c r="C13" s="14" t="str">
        <f>VLOOKUP($A13,'համապետական I մաս'!$A$6:$J$306,2,FALSE)</f>
        <v>Մխիթարյան</v>
      </c>
      <c r="D13" s="14" t="str">
        <f>VLOOKUP($A13,'համապետական I մաս'!$A$6:$J$306,3,FALSE)</f>
        <v>Մարիամ</v>
      </c>
      <c r="E13" s="14" t="str">
        <f>VLOOKUP($A13,'համապետական I մաս'!$A$6:$J$306,4,FALSE)</f>
        <v>Վահագնի</v>
      </c>
      <c r="F13" s="14" t="str">
        <f>VLOOKUP($A13,'համապետական I մաս'!$A$6:$J$306,5,FALSE)</f>
        <v>08.09.1988թ</v>
      </c>
      <c r="G13" s="14" t="str">
        <f>VLOOKUP($A13,'համապետական I մաս'!$A$6:$J$306,6,FALSE)</f>
        <v>իգ.</v>
      </c>
      <c r="H13" s="14" t="str">
        <f>VLOOKUP($A13,'համապետական I մաս'!$A$6:$J$306,7,FALSE)</f>
        <v>Հայկական վերածնունդ</v>
      </c>
      <c r="I13" s="14" t="str">
        <f>VLOOKUP($A13,'համապետական I մաս'!$A$6:$J$306,8,FALSE)</f>
        <v>077817109</v>
      </c>
      <c r="J13" s="14" t="str">
        <f>VLOOKUP($A13,'համապետական I մաս'!$A$6:$J$306,9,FALSE)</f>
        <v>ք.Մարտունի, Երևանյան 10փ,2տուն</v>
      </c>
      <c r="K13" s="14" t="str">
        <f>VLOOKUP($A13,'համապետական I մաս'!$A$6:$J$306,10,FALSE)</f>
        <v>Չի  աշխատում</v>
      </c>
    </row>
    <row r="14" spans="1:11" ht="27" x14ac:dyDescent="0.2">
      <c r="A14" s="16">
        <v>12</v>
      </c>
      <c r="B14" s="7">
        <v>9</v>
      </c>
      <c r="C14" s="14" t="str">
        <f>VLOOKUP($A14,'համապետական I մաս'!$A$6:$J$306,2,FALSE)</f>
        <v>Սաղաթելյան</v>
      </c>
      <c r="D14" s="14" t="str">
        <f>VLOOKUP($A14,'համապետական I մաս'!$A$6:$J$306,3,FALSE)</f>
        <v>Գարսևան</v>
      </c>
      <c r="E14" s="14" t="str">
        <f>VLOOKUP($A14,'համապետական I մաս'!$A$6:$J$306,4,FALSE)</f>
        <v>Գագիկի</v>
      </c>
      <c r="F14" s="14" t="str">
        <f>VLOOKUP($A14,'համապետական I մաս'!$A$6:$J$306,5,FALSE)</f>
        <v>22.10.1980թ</v>
      </c>
      <c r="G14" s="14" t="str">
        <f>VLOOKUP($A14,'համապետական I մաս'!$A$6:$J$306,6,FALSE)</f>
        <v>ար.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000051359</v>
      </c>
      <c r="J14" s="14" t="str">
        <f>VLOOKUP($A14,'համապետական I մաս'!$A$6:$J$306,9,FALSE)</f>
        <v>Գեղարքունիքի մարզ, ք. Վարդենիս</v>
      </c>
      <c r="K14" s="14" t="str">
        <f>VLOOKUP($A14,'համապետական I մաս'!$A$6:$J$306,10,FALSE)</f>
        <v>ՀՀ Ազգային Ժողով, փորձագետ</v>
      </c>
    </row>
    <row r="15" spans="1:11" ht="54" x14ac:dyDescent="0.2">
      <c r="A15" s="16">
        <v>29</v>
      </c>
      <c r="B15" s="7">
        <v>10</v>
      </c>
      <c r="C15" s="14" t="str">
        <f>VLOOKUP($A15,'համապետական I մաս'!$A$6:$J$306,2,FALSE)</f>
        <v>Սիմոնյան</v>
      </c>
      <c r="D15" s="14" t="str">
        <f>VLOOKUP($A15,'համապետական I մաս'!$A$6:$J$306,3,FALSE)</f>
        <v>Մանուչար</v>
      </c>
      <c r="E15" s="14" t="str">
        <f>VLOOKUP($A15,'համապետական I մաս'!$A$6:$J$306,4,FALSE)</f>
        <v>Ժորայի</v>
      </c>
      <c r="F15" s="14" t="str">
        <f>VLOOKUP($A15,'համապետական I մաս'!$A$6:$J$306,5,FALSE)</f>
        <v>08․07․1970թ</v>
      </c>
      <c r="G15" s="14" t="str">
        <f>VLOOKUP($A15,'համապետական I մաս'!$A$6:$J$306,6,FALSE)</f>
        <v>ար.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AN0712305</v>
      </c>
      <c r="J15" s="14" t="str">
        <f>VLOOKUP($A15,'համապետական I մաս'!$A$6:$J$306,9,FALSE)</f>
        <v>Գեղարքունիքի մարզ, ք, Մարտունի ,Չարենցի 21/33</v>
      </c>
      <c r="K15" s="14" t="str">
        <f>VLOOKUP($A15,'համապետական I մաս'!$A$6:$J$306,10,FALSE)</f>
        <v>Եվրոպական կրթական տարածաշրջանային ակադեմիայի Գավառի մասնաճյուղի տնօրեն</v>
      </c>
    </row>
    <row r="16" spans="1:11" ht="81" x14ac:dyDescent="0.2">
      <c r="A16" s="16">
        <v>45</v>
      </c>
      <c r="B16" s="7">
        <v>11</v>
      </c>
      <c r="C16" s="14" t="str">
        <f>VLOOKUP($A16,'համապետական I մաս'!$A$6:$J$306,2,FALSE)</f>
        <v>Ստեփանյան</v>
      </c>
      <c r="D16" s="14" t="str">
        <f>VLOOKUP($A16,'համապետական I մաս'!$A$6:$J$306,3,FALSE)</f>
        <v>Գոռ</v>
      </c>
      <c r="E16" s="14" t="str">
        <f>VLOOKUP($A16,'համապետական I մաս'!$A$6:$J$306,4,FALSE)</f>
        <v>Սարգսի</v>
      </c>
      <c r="F16" s="14" t="str">
        <f>VLOOKUP($A16,'համապետական I մաս'!$A$6:$J$306,5,FALSE)</f>
        <v>17․04․1959թ</v>
      </c>
      <c r="G16" s="14" t="str">
        <f>VLOOKUP($A16,'համապետական I մաս'!$A$6:$J$306,6,FALSE)</f>
        <v>ար.</v>
      </c>
      <c r="H16" s="14" t="str">
        <f>VLOOKUP($A16,'համապետական I մաս'!$A$6:$J$306,7,FALSE)</f>
        <v>Հայկական վերածնունդ</v>
      </c>
      <c r="I16" s="14" t="str">
        <f>VLOOKUP($A16,'համապետական I մաս'!$A$6:$J$306,8,FALSE)</f>
        <v>AM0442688</v>
      </c>
      <c r="J16" s="14" t="str">
        <f>VLOOKUP($A16,'համապետական I մաս'!$A$6:$J$306,9,FALSE)</f>
        <v>ք․Սևան 5-րդ մ/կ 10շ, 3բն</v>
      </c>
      <c r="K16" s="14" t="str">
        <f>VLOOKUP($A16,'համապետական I մաս'!$A$6:$J$306,10,FALSE)</f>
        <v>ՀՀ  Տրանսպորտի, կապի և ՏՏ նախարարության տրանսպորտային տեսչության Կոտայքի և Գեղարքունիքի մարզերի բաժնի գլխ. մասնագետ</v>
      </c>
    </row>
    <row r="17" spans="1:11" ht="40.5" x14ac:dyDescent="0.2">
      <c r="A17" s="16">
        <v>46</v>
      </c>
      <c r="B17" s="7">
        <v>12</v>
      </c>
      <c r="C17" s="14" t="str">
        <f>VLOOKUP($A17,'համապետական I մաս'!$A$6:$J$306,2,FALSE)</f>
        <v>Սևանյան</v>
      </c>
      <c r="D17" s="14" t="str">
        <f>VLOOKUP($A17,'համապետական I մաս'!$A$6:$J$306,3,FALSE)</f>
        <v>Կարո</v>
      </c>
      <c r="E17" s="14" t="str">
        <f>VLOOKUP($A17,'համապետական I մաս'!$A$6:$J$306,4,FALSE)</f>
        <v>Վազգենի</v>
      </c>
      <c r="F17" s="14" t="str">
        <f>VLOOKUP($A17,'համապետական I մաս'!$A$6:$J$306,5,FALSE)</f>
        <v>09․03․1959թ</v>
      </c>
      <c r="G17" s="14" t="str">
        <f>VLOOKUP($A17,'համապետական I մաս'!$A$6:$J$306,6,FALSE)</f>
        <v>ար.</v>
      </c>
      <c r="H17" s="14" t="str">
        <f>VLOOKUP($A17,'համապետական I մաս'!$A$6:$J$306,7,FALSE)</f>
        <v>Հայկական վերածնունդ</v>
      </c>
      <c r="I17" s="14" t="str">
        <f>VLOOKUP($A17,'համապետական I մաս'!$A$6:$J$306,8,FALSE)</f>
        <v>AM0833585</v>
      </c>
      <c r="J17" s="14" t="str">
        <f>VLOOKUP($A17,'համապետական I մաս'!$A$6:$J$306,9,FALSE)</f>
        <v>Գեղարքունիքի մարզ ք․ Ճամբարակ, Զ․ Անդրանիկ 78</v>
      </c>
      <c r="K17" s="14" t="str">
        <f>VLOOKUP($A17,'համապետական I մաս'!$A$6:$J$306,10,FALSE)</f>
        <v>Անհատ ձեռներեց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30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78</v>
      </c>
      <c r="B6" s="7">
        <v>1</v>
      </c>
      <c r="C6" s="14" t="str">
        <f>VLOOKUP($A6,'համապետական I մաս'!$A$6:$J$306,2,FALSE)</f>
        <v>Ալեքսանյան</v>
      </c>
      <c r="D6" s="14" t="str">
        <f>VLOOKUP($A6,'համապետական I մաս'!$A$6:$J$306,3,FALSE)</f>
        <v>Արտակ</v>
      </c>
      <c r="E6" s="14" t="str">
        <f>VLOOKUP($A6,'համապետական I մաս'!$A$6:$J$306,4,FALSE)</f>
        <v>Մանվելի</v>
      </c>
      <c r="F6" s="14" t="str">
        <f>VLOOKUP($A6,'համապետական I մաս'!$A$6:$J$306,5,FALSE)</f>
        <v>23.08.1976թ</v>
      </c>
      <c r="G6" s="14" t="str">
        <f>VLOOKUP($A6,'համապետական I մաս'!$A$6:$J$306,6,FALSE)</f>
        <v>ար.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000345074</v>
      </c>
      <c r="J6" s="14" t="str">
        <f>VLOOKUP($A6,'համապետական I մաս'!$A$6:$J$306,9,FALSE)</f>
        <v>ք. Ստեփանավան, Բաղրամյան փ. 116տ.</v>
      </c>
      <c r="K6" s="14" t="str">
        <f>VLOOKUP($A6,'համապետական I մաս'!$A$6:$J$306,10,FALSE)</f>
        <v xml:space="preserve">ԱԻՆ ,,Օդանավակայան,, ՓԲԸ տնօրեն </v>
      </c>
    </row>
    <row r="7" spans="1:11" ht="40.5" x14ac:dyDescent="0.2">
      <c r="A7" s="16">
        <v>50</v>
      </c>
      <c r="B7" s="7">
        <v>2</v>
      </c>
      <c r="C7" s="14" t="str">
        <f>VLOOKUP($A7,'համապետական I մաս'!$A$6:$J$306,2,FALSE)</f>
        <v>Գզիրանց</v>
      </c>
      <c r="D7" s="14" t="str">
        <f>VLOOKUP($A7,'համապետական I մաս'!$A$6:$J$306,3,FALSE)</f>
        <v>Էլլա</v>
      </c>
      <c r="E7" s="14" t="str">
        <f>VLOOKUP($A7,'համապետական I մաս'!$A$6:$J$306,4,FALSE)</f>
        <v>Աշոտի</v>
      </c>
      <c r="F7" s="14" t="str">
        <f>VLOOKUP($A7,'համապետական I մաս'!$A$6:$J$306,5,FALSE)</f>
        <v>07.11.1958թ</v>
      </c>
      <c r="G7" s="14" t="str">
        <f>VLOOKUP($A7,'համապետական I մաս'!$A$6:$J$306,6,FALSE)</f>
        <v>իգ.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AN0364264</v>
      </c>
      <c r="J7" s="14" t="str">
        <f>VLOOKUP($A7,'համապետական I մաս'!$A$6:$J$306,9,FALSE)</f>
        <v>Լոռու մարզ,գ.Մեծավան,Աբովյան փ. 36 տ</v>
      </c>
      <c r="K7" s="14" t="str">
        <f>VLOOKUP($A7,'համապետական I մաս'!$A$6:$J$306,10,FALSE)</f>
        <v>Չի  աշխատում</v>
      </c>
    </row>
    <row r="8" spans="1:11" ht="27" x14ac:dyDescent="0.2">
      <c r="A8" s="16">
        <v>30</v>
      </c>
      <c r="B8" s="7">
        <v>3</v>
      </c>
      <c r="C8" s="14" t="str">
        <f>VLOOKUP($A8,'համապետական I մաս'!$A$6:$J$306,2,FALSE)</f>
        <v xml:space="preserve">Դավթյան </v>
      </c>
      <c r="D8" s="14" t="str">
        <f>VLOOKUP($A8,'համապետական I մաս'!$A$6:$J$306,3,FALSE)</f>
        <v xml:space="preserve">Կարեն </v>
      </c>
      <c r="E8" s="14" t="str">
        <f>VLOOKUP($A8,'համապետական I մաս'!$A$6:$J$306,4,FALSE)</f>
        <v>Լևոնի</v>
      </c>
      <c r="F8" s="14" t="str">
        <f>VLOOKUP($A8,'համապետական I մաս'!$A$6:$J$306,5,FALSE)</f>
        <v>25.08.1964թ</v>
      </c>
      <c r="G8" s="14" t="str">
        <f>VLOOKUP($A8,'համապետական I մաս'!$A$6:$J$306,6,FALSE)</f>
        <v>ար.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070002894</v>
      </c>
      <c r="J8" s="14" t="str">
        <f>VLOOKUP($A8,'համապետական I մաս'!$A$6:$J$306,9,FALSE)</f>
        <v>Լոռու մարզ ք. Վանաձոր, Թումանյան փ. 11շ. 110բն.</v>
      </c>
      <c r="K8" s="14" t="str">
        <f>VLOOKUP($A8,'համապետական I մաս'!$A$6:$J$306,10,FALSE)</f>
        <v xml:space="preserve">&lt;&lt;ԷԼՀԱՍ&gt;&gt; ՍՊԸ տնօրեն, Վանաձորի ավագանու անդամ </v>
      </c>
    </row>
    <row r="9" spans="1:11" ht="27" x14ac:dyDescent="0.2">
      <c r="A9" s="16">
        <v>184</v>
      </c>
      <c r="B9" s="7">
        <v>4</v>
      </c>
      <c r="C9" s="14" t="str">
        <f>VLOOKUP($A9,'համապետական I մաս'!$A$6:$J$306,2,FALSE)</f>
        <v>Թումանյան</v>
      </c>
      <c r="D9" s="14" t="str">
        <f>VLOOKUP($A9,'համապետական I մաս'!$A$6:$J$306,3,FALSE)</f>
        <v>Ռազմիկ</v>
      </c>
      <c r="E9" s="14" t="str">
        <f>VLOOKUP($A9,'համապետական I մաս'!$A$6:$J$306,4,FALSE)</f>
        <v>Մանվելի</v>
      </c>
      <c r="F9" s="14" t="str">
        <f>VLOOKUP($A9,'համապետական I մաս'!$A$6:$J$306,5,FALSE)</f>
        <v>23.08.1991թ</v>
      </c>
      <c r="G9" s="14" t="str">
        <f>VLOOKUP($A9,'համապետական I մաս'!$A$6:$J$306,6,FALSE)</f>
        <v>ար.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AH0564120</v>
      </c>
      <c r="J9" s="14" t="str">
        <f>VLOOKUP($A9,'համապետական I մաս'!$A$6:$J$306,9,FALSE)</f>
        <v>ք Սպիտակ Քըրք-Քըրքորյանի 86</v>
      </c>
      <c r="K9" s="14" t="str">
        <f>VLOOKUP($A9,'համապետական I մաս'!$A$6:$J$306,10,FALSE)</f>
        <v>Անհատ Ձեռներեց</v>
      </c>
    </row>
    <row r="10" spans="1:11" ht="13.5" x14ac:dyDescent="0.2">
      <c r="A10" s="16">
        <v>57</v>
      </c>
      <c r="B10" s="7">
        <v>5</v>
      </c>
      <c r="C10" s="14" t="str">
        <f>VLOOKUP($A10,'համապետական I մաս'!$A$6:$J$306,2,FALSE)</f>
        <v>Խլոպուզյան</v>
      </c>
      <c r="D10" s="14" t="str">
        <f>VLOOKUP($A10,'համապետական I մաս'!$A$6:$J$306,3,FALSE)</f>
        <v>Հասմիկ</v>
      </c>
      <c r="E10" s="14" t="str">
        <f>VLOOKUP($A10,'համապետական I մաս'!$A$6:$J$306,4,FALSE)</f>
        <v>Մարտինի</v>
      </c>
      <c r="F10" s="14" t="str">
        <f>VLOOKUP($A10,'համապետական I մաս'!$A$6:$J$306,5,FALSE)</f>
        <v>06.11.1988թ</v>
      </c>
      <c r="G10" s="14" t="str">
        <f>VLOOKUP($A10,'համապետական I մաս'!$A$6:$J$306,6,FALSE)</f>
        <v>իգ.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AN0296361</v>
      </c>
      <c r="J10" s="14" t="str">
        <f>VLOOKUP($A10,'համապետական I մաս'!$A$6:$J$306,9,FALSE)</f>
        <v>Լոռու մարզ ք. Վանաձոր</v>
      </c>
      <c r="K10" s="14" t="str">
        <f>VLOOKUP($A10,'համապետական I մաս'!$A$6:$J$306,10,FALSE)</f>
        <v>Վանաձորի ավագանու անդամ</v>
      </c>
    </row>
    <row r="11" spans="1:11" ht="27" x14ac:dyDescent="0.2">
      <c r="A11" s="16">
        <v>62</v>
      </c>
      <c r="B11" s="7">
        <v>6</v>
      </c>
      <c r="C11" s="14" t="str">
        <f>VLOOKUP($A11,'համապետական I մաս'!$A$6:$J$306,2,FALSE)</f>
        <v>Հայրապետյան</v>
      </c>
      <c r="D11" s="14" t="str">
        <f>VLOOKUP($A11,'համապետական I մաս'!$A$6:$J$306,3,FALSE)</f>
        <v xml:space="preserve"> Աշոտ</v>
      </c>
      <c r="E11" s="14" t="str">
        <f>VLOOKUP($A11,'համապետական I մաս'!$A$6:$J$306,4,FALSE)</f>
        <v>Սերգեյի</v>
      </c>
      <c r="F11" s="14" t="str">
        <f>VLOOKUP($A11,'համապետական I մաս'!$A$6:$J$306,5,FALSE)</f>
        <v>14.02.1958թ</v>
      </c>
      <c r="G11" s="14" t="str">
        <f>VLOOKUP($A11,'համապետական I մաս'!$A$6:$J$306,6,FALSE)</f>
        <v>ար.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001465715</v>
      </c>
      <c r="J11" s="14" t="str">
        <f>VLOOKUP($A11,'համապետական I մաս'!$A$6:$J$306,9,FALSE)</f>
        <v>ք. Ստեփանավան Բաղրամյան 109</v>
      </c>
      <c r="K11" s="14" t="str">
        <f>VLOOKUP($A11,'համապետական I մաս'!$A$6:$J$306,10,FALSE)</f>
        <v>Չի  աշխատում</v>
      </c>
    </row>
    <row r="12" spans="1:11" ht="13.5" x14ac:dyDescent="0.2">
      <c r="A12" s="16">
        <v>240</v>
      </c>
      <c r="B12" s="7">
        <v>7</v>
      </c>
      <c r="C12" s="14" t="str">
        <f>VLOOKUP($A12,'համապետական I մաս'!$A$6:$J$306,2,FALSE)</f>
        <v>Հովհաննիսյան</v>
      </c>
      <c r="D12" s="14" t="str">
        <f>VLOOKUP($A12,'համապետական I մաս'!$A$6:$J$306,3,FALSE)</f>
        <v>Սամվել</v>
      </c>
      <c r="E12" s="14" t="str">
        <f>VLOOKUP($A12,'համապետական I մաս'!$A$6:$J$306,4,FALSE)</f>
        <v>Արտուշի</v>
      </c>
      <c r="F12" s="14" t="str">
        <f>VLOOKUP($A12,'համապետական I մաս'!$A$6:$J$306,5,FALSE)</f>
        <v>02.01.1955թ</v>
      </c>
      <c r="G12" s="14" t="str">
        <f>VLOOKUP($A12,'համապետական I մաս'!$A$6:$J$306,6,FALSE)</f>
        <v>ար.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AH0522580</v>
      </c>
      <c r="J12" s="14" t="str">
        <f>VLOOKUP($A12,'համապետական I մաս'!$A$6:$J$306,9,FALSE)</f>
        <v>Լոռու մարզ, գ. Ջրաշեն</v>
      </c>
      <c r="K12" s="14" t="str">
        <f>VLOOKUP($A12,'համապետական I մաս'!$A$6:$J$306,10,FALSE)</f>
        <v>Չի  աշխատում</v>
      </c>
    </row>
    <row r="13" spans="1:11" ht="27" x14ac:dyDescent="0.2">
      <c r="A13" s="16">
        <v>255</v>
      </c>
      <c r="B13" s="7">
        <v>8</v>
      </c>
      <c r="C13" s="14" t="str">
        <f>VLOOKUP($A13,'համապետական I մաս'!$A$6:$J$306,2,FALSE)</f>
        <v>Մինասյան</v>
      </c>
      <c r="D13" s="14" t="str">
        <f>VLOOKUP($A13,'համապետական I մաս'!$A$6:$J$306,3,FALSE)</f>
        <v>Լարիսա</v>
      </c>
      <c r="E13" s="14" t="str">
        <f>VLOOKUP($A13,'համապետական I մաս'!$A$6:$J$306,4,FALSE)</f>
        <v>Վարազդատի</v>
      </c>
      <c r="F13" s="14" t="str">
        <f>VLOOKUP($A13,'համապետական I մաս'!$A$6:$J$306,5,FALSE)</f>
        <v>08.12.1955թ</v>
      </c>
      <c r="G13" s="14" t="str">
        <f>VLOOKUP($A13,'համապետական I մաս'!$A$6:$J$306,6,FALSE)</f>
        <v>իգ.</v>
      </c>
      <c r="H13" s="14" t="str">
        <f>VLOOKUP($A13,'համապետական I մաս'!$A$6:$J$306,7,FALSE)</f>
        <v>Հայկական վերածնունդ</v>
      </c>
      <c r="I13" s="14" t="str">
        <f>VLOOKUP($A13,'համապետական I մաս'!$A$6:$J$306,8,FALSE)</f>
        <v>AM0485678</v>
      </c>
      <c r="J13" s="14" t="str">
        <f>VLOOKUP($A13,'համապետական I մաս'!$A$6:$J$306,9,FALSE)</f>
        <v>ք.Սպիտակ Ավետիսյանփ, շ17բ,բն4</v>
      </c>
      <c r="K13" s="14" t="str">
        <f>VLOOKUP($A13,'համապետական I մաս'!$A$6:$J$306,10,FALSE)</f>
        <v>Լոռու մարզ միջն դպրոց</v>
      </c>
    </row>
    <row r="14" spans="1:11" ht="27" x14ac:dyDescent="0.2">
      <c r="A14" s="16">
        <v>179</v>
      </c>
      <c r="B14" s="7">
        <v>9</v>
      </c>
      <c r="C14" s="14" t="str">
        <f>VLOOKUP($A14,'համապետական I մաս'!$A$6:$J$306,2,FALSE)</f>
        <v>Միքայելյան</v>
      </c>
      <c r="D14" s="14" t="str">
        <f>VLOOKUP($A14,'համապետական I մաս'!$A$6:$J$306,3,FALSE)</f>
        <v xml:space="preserve">Մամիկոն </v>
      </c>
      <c r="E14" s="14" t="str">
        <f>VLOOKUP($A14,'համապետական I մաս'!$A$6:$J$306,4,FALSE)</f>
        <v>Հրաչի</v>
      </c>
      <c r="F14" s="14" t="str">
        <f>VLOOKUP($A14,'համապետական I մաս'!$A$6:$J$306,5,FALSE)</f>
        <v>10.06.1957թ</v>
      </c>
      <c r="G14" s="14" t="str">
        <f>VLOOKUP($A14,'համապետական I մաս'!$A$6:$J$306,6,FALSE)</f>
        <v>ար.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AN0797065</v>
      </c>
      <c r="J14" s="14" t="str">
        <f>VLOOKUP($A14,'համապետական I մաս'!$A$6:$J$306,9,FALSE)</f>
        <v xml:space="preserve">ք. Վանաձոր Ներսիսյան թ. 5/1 շ. բն.1 </v>
      </c>
      <c r="K14" s="14" t="str">
        <f>VLOOKUP($A14,'համապետական I մաս'!$A$6:$J$306,10,FALSE)</f>
        <v>Չի  աշխատում</v>
      </c>
    </row>
    <row r="15" spans="1:11" ht="54" x14ac:dyDescent="0.2">
      <c r="A15" s="16">
        <v>44</v>
      </c>
      <c r="B15" s="7">
        <v>10</v>
      </c>
      <c r="C15" s="14" t="str">
        <f>VLOOKUP($A15,'համապետական I մաս'!$A$6:$J$306,2,FALSE)</f>
        <v>Մոսինյան</v>
      </c>
      <c r="D15" s="14" t="str">
        <f>VLOOKUP($A15,'համապետական I մաս'!$A$6:$J$306,3,FALSE)</f>
        <v>Վահե</v>
      </c>
      <c r="E15" s="14" t="str">
        <f>VLOOKUP($A15,'համապետական I մաս'!$A$6:$J$306,4,FALSE)</f>
        <v>Արայիկի</v>
      </c>
      <c r="F15" s="14" t="str">
        <f>VLOOKUP($A15,'համապետական I մաս'!$A$6:$J$306,5,FALSE)</f>
        <v>25.05.1989թ</v>
      </c>
      <c r="G15" s="14" t="str">
        <f>VLOOKUP($A15,'համապետական I մաս'!$A$6:$J$306,6,FALSE)</f>
        <v>ար.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AH0308213</v>
      </c>
      <c r="J15" s="14" t="str">
        <f>VLOOKUP($A15,'համապետական I մաս'!$A$6:$J$306,9,FALSE)</f>
        <v>Լոռու մարզ ք Ալավերդի Դեբեդի 4 բն. 9</v>
      </c>
      <c r="K15" s="14" t="str">
        <f>VLOOKUP($A15,'համապետական I մաս'!$A$6:$J$306,10,FALSE)</f>
        <v>Հասարակական գործունեության "ՀՊՄՀ ապագա մանկավարժների միավորում" ՀԿ նախագահ</v>
      </c>
    </row>
    <row r="16" spans="1:11" ht="30.75" customHeight="1" x14ac:dyDescent="0.2">
      <c r="A16" s="16">
        <v>217</v>
      </c>
      <c r="B16" s="7">
        <v>11</v>
      </c>
      <c r="C16" s="14" t="str">
        <f>VLOOKUP($A16,'համապետական I մաս'!$A$6:$J$306,2,FALSE)</f>
        <v>Պալյան</v>
      </c>
      <c r="D16" s="14" t="str">
        <f>VLOOKUP($A16,'համապետական I մաս'!$A$6:$J$306,3,FALSE)</f>
        <v>Բարիս</v>
      </c>
      <c r="E16" s="14" t="str">
        <f>VLOOKUP($A16,'համապետական I մաս'!$A$6:$J$306,4,FALSE)</f>
        <v>Իվանի</v>
      </c>
      <c r="F16" s="14" t="str">
        <f>VLOOKUP($A16,'համապետական I մաս'!$A$6:$J$306,5,FALSE)</f>
        <v>21.10.1952թ</v>
      </c>
      <c r="G16" s="14" t="str">
        <f>VLOOKUP($A16,'համապետական I մաս'!$A$6:$J$306,6,FALSE)</f>
        <v>ար.</v>
      </c>
      <c r="H16" s="14" t="str">
        <f>VLOOKUP($A16,'համապետական I մաս'!$A$6:$J$306,7,FALSE)</f>
        <v>Հայկական վերածնունդ</v>
      </c>
      <c r="I16" s="14" t="str">
        <f>VLOOKUP($A16,'համապետական I մաս'!$A$6:$J$306,8,FALSE)</f>
        <v>AM0211259</v>
      </c>
      <c r="J16" s="14" t="str">
        <f>VLOOKUP($A16,'համապետական I մաս'!$A$6:$J$306,9,FALSE)</f>
        <v>Վանաձոր, Կ.Դեմիրճյան 11-14</v>
      </c>
      <c r="K16" s="14" t="str">
        <f>VLOOKUP($A16,'համապետական I մաս'!$A$6:$J$306,10,FALSE)</f>
        <v>Վանաձորի ծանրամարտի մարզադպրոցի ավագ մարզիչ</v>
      </c>
    </row>
    <row r="17" spans="1:11" ht="27" x14ac:dyDescent="0.2">
      <c r="A17" s="16">
        <v>185</v>
      </c>
      <c r="B17" s="7">
        <v>12</v>
      </c>
      <c r="C17" s="14" t="str">
        <f>VLOOKUP($A17,'համապետական I մաս'!$A$6:$J$306,2,FALSE)</f>
        <v>Վահրամյան</v>
      </c>
      <c r="D17" s="14" t="str">
        <f>VLOOKUP($A17,'համապետական I մաս'!$A$6:$J$306,3,FALSE)</f>
        <v>Նվեր</v>
      </c>
      <c r="E17" s="14" t="str">
        <f>VLOOKUP($A17,'համապետական I մաս'!$A$6:$J$306,4,FALSE)</f>
        <v>Գագիկի</v>
      </c>
      <c r="F17" s="14" t="str">
        <f>VLOOKUP($A17,'համապետական I մաս'!$A$6:$J$306,5,FALSE)</f>
        <v>11.01.1988թ</v>
      </c>
      <c r="G17" s="14" t="str">
        <f>VLOOKUP($A17,'համապետական I մաս'!$A$6:$J$306,6,FALSE)</f>
        <v>ար.</v>
      </c>
      <c r="H17" s="14" t="str">
        <f>VLOOKUP($A17,'համապետական I մաս'!$A$6:$J$306,7,FALSE)</f>
        <v>Հայկական վերածնունդ</v>
      </c>
      <c r="I17" s="14" t="str">
        <f>VLOOKUP($A17,'համապետական I մաս'!$A$6:$J$306,8,FALSE)</f>
        <v>AN0573069</v>
      </c>
      <c r="J17" s="14" t="str">
        <f>VLOOKUP($A17,'համապետական I մաս'!$A$6:$J$306,9,FALSE)</f>
        <v>Լոռու մարզ գ. Ճոճկան 6փ. 22տ</v>
      </c>
      <c r="K17" s="14" t="str">
        <f>VLOOKUP($A17,'համապետական I մաս'!$A$6:$J$306,10,FALSE)</f>
        <v>Չի  աշխատում</v>
      </c>
    </row>
    <row r="18" spans="1:11" ht="27" x14ac:dyDescent="0.2">
      <c r="A18" s="16">
        <v>183</v>
      </c>
      <c r="B18" s="7">
        <v>13</v>
      </c>
      <c r="C18" s="14" t="str">
        <f>VLOOKUP($A18,'համապետական I մաս'!$A$6:$J$306,2,FALSE)</f>
        <v>Փելեշյան</v>
      </c>
      <c r="D18" s="14" t="str">
        <f>VLOOKUP($A18,'համապետական I մաս'!$A$6:$J$306,3,FALSE)</f>
        <v>Արկադի</v>
      </c>
      <c r="E18" s="14" t="str">
        <f>VLOOKUP($A18,'համապետական I մաս'!$A$6:$J$306,4,FALSE)</f>
        <v>Լյովայի</v>
      </c>
      <c r="F18" s="14" t="str">
        <f>VLOOKUP($A18,'համապետական I մաս'!$A$6:$J$306,5,FALSE)</f>
        <v>18.09.1979թ</v>
      </c>
      <c r="G18" s="14" t="str">
        <f>VLOOKUP($A18,'համապետական I մաս'!$A$6:$J$306,6,FALSE)</f>
        <v>ար.</v>
      </c>
      <c r="H18" s="14" t="str">
        <f>VLOOKUP($A18,'համապետական I մաս'!$A$6:$J$306,7,FALSE)</f>
        <v>Հայկական վերածնունդ</v>
      </c>
      <c r="I18" s="14" t="str">
        <f>VLOOKUP($A18,'համապետական I մաս'!$A$6:$J$306,8,FALSE)</f>
        <v>AK0535641</v>
      </c>
      <c r="J18" s="14" t="str">
        <f>VLOOKUP($A18,'համապետական I մաս'!$A$6:$J$306,9,FALSE)</f>
        <v>Լոռու մարզ ք. Վանաձոր</v>
      </c>
      <c r="K18" s="14" t="str">
        <f>VLOOKUP($A18,'համապետական I մաս'!$A$6:$J$306,10,FALSE)</f>
        <v>Վանաձորի ավագանու ՀՎԿ խմբակցության  ղեկավար</v>
      </c>
    </row>
    <row r="19" spans="1:11" ht="13.5" x14ac:dyDescent="0.2">
      <c r="A19" s="16">
        <v>20</v>
      </c>
      <c r="B19" s="7">
        <v>14</v>
      </c>
      <c r="C19" s="14" t="str">
        <f>VLOOKUP($A19,'համապետական I մաս'!$A$6:$J$306,2,FALSE)</f>
        <v xml:space="preserve">Քերոբյան </v>
      </c>
      <c r="D19" s="14" t="str">
        <f>VLOOKUP($A19,'համապետական I մաս'!$A$6:$J$306,3,FALSE)</f>
        <v>Նորիկ</v>
      </c>
      <c r="E19" s="14" t="str">
        <f>VLOOKUP($A19,'համապետական I մաս'!$A$6:$J$306,4,FALSE)</f>
        <v>Սամվելի</v>
      </c>
      <c r="F19" s="14" t="str">
        <f>VLOOKUP($A19,'համապետական I մաս'!$A$6:$J$306,5,FALSE)</f>
        <v>23.08.1976թ</v>
      </c>
      <c r="G19" s="14" t="str">
        <f>VLOOKUP($A19,'համապետական I մաս'!$A$6:$J$306,6,FALSE)</f>
        <v>ար.</v>
      </c>
      <c r="H19" s="14" t="str">
        <f>VLOOKUP($A19,'համապետական I մաս'!$A$6:$J$306,7,FALSE)</f>
        <v>Հայկական վերածնունդ</v>
      </c>
      <c r="I19" s="14" t="str">
        <f>VLOOKUP($A19,'համապետական I մաս'!$A$6:$J$306,8,FALSE)</f>
        <v>AK0622607</v>
      </c>
      <c r="J19" s="14" t="str">
        <f>VLOOKUP($A19,'համապետական I մաս'!$A$6:$J$306,9,FALSE)</f>
        <v>ք. Սպիտակ Թորոսյան 3/6</v>
      </c>
      <c r="K19" s="14" t="str">
        <f>VLOOKUP($A19,'համապետական I մաս'!$A$6:$J$306,10,FALSE)</f>
        <v>Անհատ ձեռներեց</v>
      </c>
    </row>
    <row r="20" spans="1:11" ht="27" x14ac:dyDescent="0.2">
      <c r="A20" s="16">
        <v>182</v>
      </c>
      <c r="B20" s="7">
        <v>15</v>
      </c>
      <c r="C20" s="14" t="str">
        <f>VLOOKUP($A20,'համապետական I մաս'!$A$6:$J$306,2,FALSE)</f>
        <v>Օհանյան</v>
      </c>
      <c r="D20" s="14" t="str">
        <f>VLOOKUP($A20,'համապետական I մաս'!$A$6:$J$306,3,FALSE)</f>
        <v>Գայանե</v>
      </c>
      <c r="E20" s="14" t="str">
        <f>VLOOKUP($A20,'համապետական I մաս'!$A$6:$J$306,4,FALSE)</f>
        <v>Թոռնիկի</v>
      </c>
      <c r="F20" s="14" t="str">
        <f>VLOOKUP($A20,'համապետական I մաս'!$A$6:$J$306,5,FALSE)</f>
        <v>10.03.1955թ</v>
      </c>
      <c r="G20" s="14" t="str">
        <f>VLOOKUP($A20,'համապետական I մաս'!$A$6:$J$306,6,FALSE)</f>
        <v>իգ.</v>
      </c>
      <c r="H20" s="14" t="str">
        <f>VLOOKUP($A20,'համապետական I մաս'!$A$6:$J$306,7,FALSE)</f>
        <v>Հայկական վերածնունդ</v>
      </c>
      <c r="I20" s="14" t="str">
        <f>VLOOKUP($A20,'համապետական I մաս'!$A$6:$J$306,8,FALSE)</f>
        <v>AM0488192</v>
      </c>
      <c r="J20" s="14" t="str">
        <f>VLOOKUP($A20,'համապետական I մաս'!$A$6:$J$306,9,FALSE)</f>
        <v>ք.Երևան Թումանյան փ. 20շ. 13 բն.</v>
      </c>
      <c r="K20" s="14" t="str">
        <f>VLOOKUP($A20,'համապետական I մաս'!$A$6:$J$306,10,FALSE)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31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56</v>
      </c>
      <c r="B6" s="7">
        <v>1</v>
      </c>
      <c r="C6" s="14" t="str">
        <f>VLOOKUP($A6,'համապետական I մաս'!$A$6:$J$306,2,FALSE)</f>
        <v>Աբգարյան</v>
      </c>
      <c r="D6" s="14" t="str">
        <f>VLOOKUP($A6,'համապետական I մաս'!$A$6:$J$306,3,FALSE)</f>
        <v>Հայկ</v>
      </c>
      <c r="E6" s="14" t="str">
        <f>VLOOKUP($A6,'համապետական I մաս'!$A$6:$J$306,4,FALSE)</f>
        <v>Սեյրանի</v>
      </c>
      <c r="F6" s="14" t="str">
        <f>VLOOKUP($A6,'համապետական I մաս'!$A$6:$J$306,5,FALSE)</f>
        <v>08.07.1982թ</v>
      </c>
      <c r="G6" s="14" t="str">
        <f>VLOOKUP($A6,'համապետական I մաս'!$A$6:$J$306,6,FALSE)</f>
        <v>ար.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003163524</v>
      </c>
      <c r="J6" s="14" t="str">
        <f>VLOOKUP($A6,'համապետական I մաս'!$A$6:$J$306,9,FALSE)</f>
        <v>Կոտայքի մարզ, Գ. Զովունի 9փ, 11շ, 2բն</v>
      </c>
      <c r="K6" s="14" t="str">
        <f>VLOOKUP($A6,'համապետական I մաս'!$A$6:$J$306,10,FALSE)</f>
        <v>Չի  աշխատում</v>
      </c>
    </row>
    <row r="7" spans="1:11" ht="27" x14ac:dyDescent="0.2">
      <c r="A7" s="16">
        <v>31</v>
      </c>
      <c r="B7" s="7">
        <v>2</v>
      </c>
      <c r="C7" s="14" t="str">
        <f>VLOOKUP($A7,'համապետական I մաս'!$A$6:$J$306,2,FALSE)</f>
        <v>Ամիրխանյան</v>
      </c>
      <c r="D7" s="14" t="str">
        <f>VLOOKUP($A7,'համապետական I մաս'!$A$6:$J$306,3,FALSE)</f>
        <v>Վահե</v>
      </c>
      <c r="E7" s="14" t="str">
        <f>VLOOKUP($A7,'համապետական I մաս'!$A$6:$J$306,4,FALSE)</f>
        <v>Հովհաննեսի</v>
      </c>
      <c r="F7" s="14" t="str">
        <f>VLOOKUP($A7,'համապետական I մաս'!$A$6:$J$306,5,FALSE)</f>
        <v>05.12.1984թ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004615050</v>
      </c>
      <c r="J7" s="14" t="str">
        <f>VLOOKUP($A7,'համապետական I մաս'!$A$6:$J$306,9,FALSE)</f>
        <v>ք.Աբովյան, 4-րդ մկր. շրջ. 29շ, բն32</v>
      </c>
      <c r="K7" s="14" t="str">
        <f>VLOOKUP($A7,'համապետական I մաս'!$A$6:$J$306,10,FALSE)</f>
        <v>ՀՀ Ազգային Ժողով,         Գ.Ա.Մ.Կ. գլխավոր խորհրդատու</v>
      </c>
    </row>
    <row r="8" spans="1:11" ht="27" x14ac:dyDescent="0.2">
      <c r="A8" s="16">
        <v>286</v>
      </c>
      <c r="B8" s="7">
        <v>3</v>
      </c>
      <c r="C8" s="14" t="str">
        <f>VLOOKUP($A8,'համապետական I մաս'!$A$6:$J$306,2,FALSE)</f>
        <v>Բարսեղյան</v>
      </c>
      <c r="D8" s="14" t="str">
        <f>VLOOKUP($A8,'համապետական I մաս'!$A$6:$J$306,3,FALSE)</f>
        <v>Մանուշակ</v>
      </c>
      <c r="E8" s="14" t="str">
        <f>VLOOKUP($A8,'համապետական I մաս'!$A$6:$J$306,4,FALSE)</f>
        <v>Բարսեղի</v>
      </c>
      <c r="F8" s="14" t="str">
        <f>VLOOKUP($A8,'համապետական I մաս'!$A$6:$J$306,5,FALSE)</f>
        <v>08.07.1986թ</v>
      </c>
      <c r="G8" s="14" t="str">
        <f>VLOOKUP($A8,'համապետական I մաս'!$A$6:$J$306,6,FALSE)</f>
        <v>իգ.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AF0735559</v>
      </c>
      <c r="J8" s="14" t="str">
        <f>VLOOKUP($A8,'համապետական I մաս'!$A$6:$J$306,9,FALSE)</f>
        <v>ք. Հրազդան, Մյասնիկյան փ  13տ</v>
      </c>
      <c r="K8" s="14" t="str">
        <f>VLOOKUP($A8,'համապետական I մաս'!$A$6:$J$306,10,FALSE)</f>
        <v>Չի աշխատում</v>
      </c>
    </row>
    <row r="9" spans="1:11" ht="27" x14ac:dyDescent="0.2">
      <c r="A9" s="16">
        <v>69</v>
      </c>
      <c r="B9" s="7">
        <v>4</v>
      </c>
      <c r="C9" s="14" t="str">
        <f>VLOOKUP($A9,'համապետական I մաս'!$A$6:$J$306,2,FALSE)</f>
        <v>Գալստյան</v>
      </c>
      <c r="D9" s="14" t="str">
        <f>VLOOKUP($A9,'համապետական I մաս'!$A$6:$J$306,3,FALSE)</f>
        <v>Տիգրան</v>
      </c>
      <c r="E9" s="14" t="str">
        <f>VLOOKUP($A9,'համապետական I մաս'!$A$6:$J$306,4,FALSE)</f>
        <v>Գարեգինի</v>
      </c>
      <c r="F9" s="14" t="str">
        <f>VLOOKUP($A9,'համապետական I մաս'!$A$6:$J$306,5,FALSE)</f>
        <v>28․05․1966թ</v>
      </c>
      <c r="G9" s="14" t="str">
        <f>VLOOKUP($A9,'համապետական I մաս'!$A$6:$J$306,6,FALSE)</f>
        <v>ար.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AH0225177</v>
      </c>
      <c r="J9" s="14" t="str">
        <f>VLOOKUP($A9,'համապետական I մաս'!$A$6:$J$306,9,FALSE)</f>
        <v>Կոտայքի մարզ․ ք․Մեղրաձոր 1փ,1 տուն</v>
      </c>
      <c r="K9" s="14" t="str">
        <f>VLOOKUP($A9,'համապետական I մաս'!$A$6:$J$306,10,FALSE)</f>
        <v>Մեղրաձորի միջն․ դպրոց, ուսուցիչ</v>
      </c>
    </row>
    <row r="10" spans="1:11" ht="27" x14ac:dyDescent="0.2">
      <c r="A10" s="16">
        <v>280</v>
      </c>
      <c r="B10" s="7">
        <v>5</v>
      </c>
      <c r="C10" s="14" t="str">
        <f>VLOOKUP($A10,'համապետական I մաս'!$A$6:$J$306,2,FALSE)</f>
        <v>Եղիազարյան</v>
      </c>
      <c r="D10" s="14" t="str">
        <f>VLOOKUP($A10,'համապետական I մաս'!$A$6:$J$306,3,FALSE)</f>
        <v>Զավեն</v>
      </c>
      <c r="E10" s="14" t="str">
        <f>VLOOKUP($A10,'համապետական I մաս'!$A$6:$J$306,4,FALSE)</f>
        <v>Գագիկի</v>
      </c>
      <c r="F10" s="14" t="str">
        <f>VLOOKUP($A10,'համապետական I մաս'!$A$6:$J$306,5,FALSE)</f>
        <v>28.01.1992թ</v>
      </c>
      <c r="G10" s="14" t="str">
        <f>VLOOKUP($A10,'համապետական I մաս'!$A$6:$J$306,6,FALSE)</f>
        <v>ար.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AK0305933</v>
      </c>
      <c r="J10" s="14" t="str">
        <f>VLOOKUP($A10,'համապետական I մաս'!$A$6:$J$306,9,FALSE)</f>
        <v>Կոտայքի մարզ,ք. Եղվարդ,Չարենցի փ. 44 տ</v>
      </c>
      <c r="K10" s="14" t="str">
        <f>VLOOKUP($A10,'համապետական I մաս'!$A$6:$J$306,10,FALSE)</f>
        <v>Չի աշխատում</v>
      </c>
    </row>
    <row r="11" spans="1:11" ht="27" x14ac:dyDescent="0.2">
      <c r="A11" s="16">
        <v>55</v>
      </c>
      <c r="B11" s="7">
        <v>6</v>
      </c>
      <c r="C11" s="14" t="str">
        <f>VLOOKUP($A11,'համապետական I մաս'!$A$6:$J$306,2,FALSE)</f>
        <v>Երիցյան</v>
      </c>
      <c r="D11" s="14" t="str">
        <f>VLOOKUP($A11,'համապետական I մաս'!$A$6:$J$306,3,FALSE)</f>
        <v>Նարեկ</v>
      </c>
      <c r="E11" s="14" t="str">
        <f>VLOOKUP($A11,'համապետական I մաս'!$A$6:$J$306,4,FALSE)</f>
        <v>Հայկի</v>
      </c>
      <c r="F11" s="14" t="str">
        <f>VLOOKUP($A11,'համապետական I մաս'!$A$6:$J$306,5,FALSE)</f>
        <v>10.03.1988թ</v>
      </c>
      <c r="G11" s="14" t="str">
        <f>VLOOKUP($A11,'համապետական I մաս'!$A$6:$J$306,6,FALSE)</f>
        <v>ար.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003794369</v>
      </c>
      <c r="J11" s="14" t="str">
        <f>VLOOKUP($A11,'համապետական I մաս'!$A$6:$J$306,9,FALSE)</f>
        <v>ք.Աբովյան, 4-րդ մկր. շրջ. 58շ, բն2</v>
      </c>
      <c r="K11" s="14" t="str">
        <f>VLOOKUP($A11,'համապետական I մաս'!$A$6:$J$306,10,FALSE)</f>
        <v>"Արման  ընդ Պարտնյորս"  ՍՊԸ մենեջեր</v>
      </c>
    </row>
    <row r="12" spans="1:11" ht="27" x14ac:dyDescent="0.2">
      <c r="A12" s="16">
        <v>288</v>
      </c>
      <c r="B12" s="7">
        <v>7</v>
      </c>
      <c r="C12" s="14" t="str">
        <f>VLOOKUP($A12,'համապետական I մաս'!$A$6:$J$306,2,FALSE)</f>
        <v>Զաքարյան</v>
      </c>
      <c r="D12" s="14" t="str">
        <f>VLOOKUP($A12,'համապետական I մաս'!$A$6:$J$306,3,FALSE)</f>
        <v>Ծովիկ</v>
      </c>
      <c r="E12" s="14" t="str">
        <f>VLOOKUP($A12,'համապետական I մաս'!$A$6:$J$306,4,FALSE)</f>
        <v>Ժորայի</v>
      </c>
      <c r="F12" s="14" t="str">
        <f>VLOOKUP($A12,'համապետական I մաս'!$A$6:$J$306,5,FALSE)</f>
        <v>02.01.1963թ</v>
      </c>
      <c r="G12" s="14" t="str">
        <f>VLOOKUP($A12,'համապետական I մաս'!$A$6:$J$306,6,FALSE)</f>
        <v>իգ.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AM0489970</v>
      </c>
      <c r="J12" s="14" t="str">
        <f>VLOOKUP($A12,'համապետական I մաս'!$A$6:$J$306,9,FALSE)</f>
        <v>ք.Հրազդան, Կենտրոն Հ/Մ 982-3</v>
      </c>
      <c r="K12" s="14" t="str">
        <f>VLOOKUP($A12,'համապետական I մաս'!$A$6:$J$306,10,FALSE)</f>
        <v>Չի աշխատում</v>
      </c>
    </row>
    <row r="13" spans="1:11" ht="27" x14ac:dyDescent="0.2">
      <c r="A13" s="16">
        <v>100</v>
      </c>
      <c r="B13" s="7">
        <v>8</v>
      </c>
      <c r="C13" s="14" t="str">
        <f>VLOOKUP($A13,'համապետական I մաս'!$A$6:$J$306,2,FALSE)</f>
        <v>Խաչատրյան</v>
      </c>
      <c r="D13" s="14" t="str">
        <f>VLOOKUP($A13,'համապետական I մաս'!$A$6:$J$306,3,FALSE)</f>
        <v>Խաչատուր</v>
      </c>
      <c r="E13" s="14" t="str">
        <f>VLOOKUP($A13,'համապետական I մաս'!$A$6:$J$306,4,FALSE)</f>
        <v>Համբարցումի</v>
      </c>
      <c r="F13" s="14" t="str">
        <f>VLOOKUP($A13,'համապետական I մաս'!$A$6:$J$306,5,FALSE)</f>
        <v>19․11․1979թ</v>
      </c>
      <c r="G13" s="14" t="str">
        <f>VLOOKUP($A13,'համապետական I մաս'!$A$6:$J$306,6,FALSE)</f>
        <v>ար.</v>
      </c>
      <c r="H13" s="14" t="str">
        <f>VLOOKUP($A13,'համապետական I մաս'!$A$6:$J$306,7,FALSE)</f>
        <v>Հայկական վերածնունդ</v>
      </c>
      <c r="I13" s="14" t="str">
        <f>VLOOKUP($A13,'համապետական I մաս'!$A$6:$J$306,8,FALSE)</f>
        <v>AM0853489</v>
      </c>
      <c r="J13" s="14" t="str">
        <f>VLOOKUP($A13,'համապետական I մաս'!$A$6:$J$306,9,FALSE)</f>
        <v>ք․Հրազդան, Երևանյան խճ․ 52տ</v>
      </c>
      <c r="K13" s="14" t="str">
        <f>VLOOKUP($A13,'համապետական I մաս'!$A$6:$J$306,10,FALSE)</f>
        <v>Չի  աշխատում</v>
      </c>
    </row>
    <row r="14" spans="1:11" ht="39.75" customHeight="1" x14ac:dyDescent="0.2">
      <c r="A14" s="16">
        <v>54</v>
      </c>
      <c r="B14" s="7">
        <v>9</v>
      </c>
      <c r="C14" s="14" t="str">
        <f>VLOOKUP($A14,'համապետական I մաս'!$A$6:$J$306,2,FALSE)</f>
        <v>Խաչատրյան</v>
      </c>
      <c r="D14" s="14" t="str">
        <f>VLOOKUP($A14,'համապետական I մաս'!$A$6:$J$306,3,FALSE)</f>
        <v>Մանուկ</v>
      </c>
      <c r="E14" s="14" t="str">
        <f>VLOOKUP($A14,'համապետական I մաս'!$A$6:$J$306,4,FALSE)</f>
        <v>Գալուստի</v>
      </c>
      <c r="F14" s="14" t="str">
        <f>VLOOKUP($A14,'համապետական I մաս'!$A$6:$J$306,5,FALSE)</f>
        <v>28․01․1961թ</v>
      </c>
      <c r="G14" s="14" t="str">
        <f>VLOOKUP($A14,'համապետական I մաս'!$A$6:$J$306,6,FALSE)</f>
        <v>ար.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007243207</v>
      </c>
      <c r="J14" s="14" t="str">
        <f>VLOOKUP($A14,'համապետական I մաս'!$A$6:$J$306,9,FALSE)</f>
        <v>Կոտայքի մարզ․ ք․ Եղվարդ, Թարգմանչաց 14</v>
      </c>
      <c r="K14" s="14" t="str">
        <f>VLOOKUP($A14,'համապետական I մաս'!$A$6:$J$306,10,FALSE)</f>
        <v>,,Սաքո և Արարատ,,ՍՊԸ    գլխավոր հաշվապահ</v>
      </c>
    </row>
    <row r="15" spans="1:11" ht="40.5" x14ac:dyDescent="0.2">
      <c r="A15" s="16">
        <v>99</v>
      </c>
      <c r="B15" s="7">
        <v>10</v>
      </c>
      <c r="C15" s="14" t="str">
        <f>VLOOKUP($A15,'համապետական I մաս'!$A$6:$J$306,2,FALSE)</f>
        <v>Խոջիկյան</v>
      </c>
      <c r="D15" s="14" t="str">
        <f>VLOOKUP($A15,'համապետական I մաս'!$A$6:$J$306,3,FALSE)</f>
        <v>Լուսինե</v>
      </c>
      <c r="E15" s="14" t="str">
        <f>VLOOKUP($A15,'համապետական I մաս'!$A$6:$J$306,4,FALSE)</f>
        <v>Ռուդիկի</v>
      </c>
      <c r="F15" s="14" t="str">
        <f>VLOOKUP($A15,'համապետական I մաս'!$A$6:$J$306,5,FALSE)</f>
        <v>19․05․1983թ</v>
      </c>
      <c r="G15" s="14" t="str">
        <f>VLOOKUP($A15,'համապետական I մաս'!$A$6:$J$306,6,FALSE)</f>
        <v>իգ.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002199602</v>
      </c>
      <c r="J15" s="14" t="str">
        <f>VLOOKUP($A15,'համապետական I մաս'!$A$6:$J$306,9,FALSE)</f>
        <v>Կոտայքի մարզ,ք,Հրազդան, մ/կ 252շ 42բն</v>
      </c>
      <c r="K15" s="14" t="str">
        <f>VLOOKUP($A15,'համապետական I մաս'!$A$6:$J$306,10,FALSE)</f>
        <v>Չի  աշխատում</v>
      </c>
    </row>
    <row r="16" spans="1:11" ht="27" x14ac:dyDescent="0.2">
      <c r="A16" s="16">
        <v>8</v>
      </c>
      <c r="B16" s="7">
        <v>11</v>
      </c>
      <c r="C16" s="14" t="str">
        <f>VLOOKUP($A16,'համապետական I մաս'!$A$6:$J$306,2,FALSE)</f>
        <v>Միսակյան</v>
      </c>
      <c r="D16" s="14" t="str">
        <f>VLOOKUP($A16,'համապետական I մաս'!$A$6:$J$306,3,FALSE)</f>
        <v xml:space="preserve"> Արթուր</v>
      </c>
      <c r="E16" s="14" t="str">
        <f>VLOOKUP($A16,'համապետական I մաս'!$A$6:$J$306,4,FALSE)</f>
        <v>Միսակի</v>
      </c>
      <c r="F16" s="14" t="str">
        <f>VLOOKUP($A16,'համապետական I մաս'!$A$6:$J$306,5,FALSE)</f>
        <v>04.11.1982թ</v>
      </c>
      <c r="G16" s="14" t="str">
        <f>VLOOKUP($A16,'համապետական I մաս'!$A$6:$J$306,6,FALSE)</f>
        <v>ար.</v>
      </c>
      <c r="H16" s="14" t="str">
        <f>VLOOKUP($A16,'համապետական I մաս'!$A$6:$J$306,7,FALSE)</f>
        <v>Հայկական վերածնունդ</v>
      </c>
      <c r="I16" s="14" t="str">
        <f>VLOOKUP($A16,'համապետական I մաս'!$A$6:$J$306,8,FALSE)</f>
        <v>001153642</v>
      </c>
      <c r="J16" s="14" t="str">
        <f>VLOOKUP($A16,'համապետական I մաս'!$A$6:$J$306,9,FALSE)</f>
        <v>ք.Հրազդան,Շահումյանփ,248տուն</v>
      </c>
      <c r="K16" s="14" t="str">
        <f>VLOOKUP($A16,'համապետական I մաս'!$A$6:$J$306,10,FALSE)</f>
        <v>ՀՀ Ազգային Ժողով, փորձագետ</v>
      </c>
    </row>
    <row r="17" spans="1:11" ht="27" x14ac:dyDescent="0.2">
      <c r="A17" s="16">
        <v>220</v>
      </c>
      <c r="B17" s="7">
        <v>12</v>
      </c>
      <c r="C17" s="14" t="str">
        <f>VLOOKUP($A17,'համապետական I մաս'!$A$6:$J$306,2,FALSE)</f>
        <v xml:space="preserve">Մուրադյան </v>
      </c>
      <c r="D17" s="14" t="str">
        <f>VLOOKUP($A17,'համապետական I մաս'!$A$6:$J$306,3,FALSE)</f>
        <v>Անահիտ</v>
      </c>
      <c r="E17" s="14" t="str">
        <f>VLOOKUP($A17,'համապետական I մաս'!$A$6:$J$306,4,FALSE)</f>
        <v>Արշալույսի</v>
      </c>
      <c r="F17" s="14" t="str">
        <f>VLOOKUP($A17,'համապետական I մաս'!$A$6:$J$306,5,FALSE)</f>
        <v>20.06.1968թ</v>
      </c>
      <c r="G17" s="14" t="str">
        <f>VLOOKUP($A17,'համապետական I մաս'!$A$6:$J$306,6,FALSE)</f>
        <v>իգ.</v>
      </c>
      <c r="H17" s="14" t="str">
        <f>VLOOKUP($A17,'համապետական I մաս'!$A$6:$J$306,7,FALSE)</f>
        <v>Հայկական վերածնունդ</v>
      </c>
      <c r="I17" s="14" t="str">
        <f>VLOOKUP($A17,'համապետական I մաս'!$A$6:$J$306,8,FALSE)</f>
        <v>AM0863384</v>
      </c>
      <c r="J17" s="14" t="str">
        <f>VLOOKUP($A17,'համապետական I մաս'!$A$6:$J$306,9,FALSE)</f>
        <v>ք. Երևան Ջրվեժ- Մայակ թաղ. 8շ, 36բն</v>
      </c>
      <c r="K17" s="14" t="str">
        <f>VLOOKUP($A17,'համապետական I մաս'!$A$6:$J$306,10,FALSE)</f>
        <v>Արմենակյանի անվ. թիվ 26 դպրեց  ուսուցչուհի</v>
      </c>
    </row>
    <row r="18" spans="1:11" ht="27" x14ac:dyDescent="0.2">
      <c r="A18" s="16">
        <v>107</v>
      </c>
      <c r="B18" s="7">
        <v>13</v>
      </c>
      <c r="C18" s="14" t="str">
        <f>VLOOKUP($A18,'համապետական I մաս'!$A$6:$J$306,2,FALSE)</f>
        <v>Ներսիսյան</v>
      </c>
      <c r="D18" s="14" t="str">
        <f>VLOOKUP($A18,'համապետական I մաս'!$A$6:$J$306,3,FALSE)</f>
        <v>Աշոտ</v>
      </c>
      <c r="E18" s="14" t="str">
        <f>VLOOKUP($A18,'համապետական I մաս'!$A$6:$J$306,4,FALSE)</f>
        <v>Ռաֆիկի</v>
      </c>
      <c r="F18" s="14" t="str">
        <f>VLOOKUP($A18,'համապետական I մաս'!$A$6:$J$306,5,FALSE)</f>
        <v>02.08.1991թ</v>
      </c>
      <c r="G18" s="14" t="str">
        <f>VLOOKUP($A18,'համապետական I մաս'!$A$6:$J$306,6,FALSE)</f>
        <v>ար.</v>
      </c>
      <c r="H18" s="14" t="str">
        <f>VLOOKUP($A18,'համապետական I մաս'!$A$6:$J$306,7,FALSE)</f>
        <v>Հայկական վերածնունդ</v>
      </c>
      <c r="I18" s="14" t="str">
        <f>VLOOKUP($A18,'համապետական I մաս'!$A$6:$J$306,8,FALSE)</f>
        <v>AH0536522</v>
      </c>
      <c r="J18" s="14" t="str">
        <f>VLOOKUP($A18,'համապետական I մաս'!$A$6:$J$306,9,FALSE)</f>
        <v>Կոտայքի մարզ, գ. Քաղսի 13փ, 5տուն</v>
      </c>
      <c r="K18" s="14" t="str">
        <f>VLOOKUP($A18,'համապետական I մաս'!$A$6:$J$306,10,FALSE)</f>
        <v>Չի  աշխատում</v>
      </c>
    </row>
    <row r="19" spans="1:11" ht="27" x14ac:dyDescent="0.2">
      <c r="A19" s="16">
        <v>236</v>
      </c>
      <c r="B19" s="7">
        <v>14</v>
      </c>
      <c r="C19" s="14" t="str">
        <f>VLOOKUP($A19,'համապետական I մաս'!$A$6:$J$306,2,FALSE)</f>
        <v>Պետրոսյան</v>
      </c>
      <c r="D19" s="14" t="str">
        <f>VLOOKUP($A19,'համապետական I մաս'!$A$6:$J$306,3,FALSE)</f>
        <v>Համլետ</v>
      </c>
      <c r="E19" s="14" t="str">
        <f>VLOOKUP($A19,'համապետական I մաս'!$A$6:$J$306,4,FALSE)</f>
        <v>Նիկոլի</v>
      </c>
      <c r="F19" s="14" t="str">
        <f>VLOOKUP($A19,'համապետական I մաս'!$A$6:$J$306,5,FALSE)</f>
        <v>10.07.1973թ</v>
      </c>
      <c r="G19" s="14" t="str">
        <f>VLOOKUP($A19,'համապետական I մաս'!$A$6:$J$306,6,FALSE)</f>
        <v>ար.</v>
      </c>
      <c r="H19" s="14" t="str">
        <f>VLOOKUP($A19,'համապետական I մաս'!$A$6:$J$306,7,FALSE)</f>
        <v>Հայկական վերածնունդ</v>
      </c>
      <c r="I19" s="14" t="str">
        <f>VLOOKUP($A19,'համապետական I մաս'!$A$6:$J$306,8,FALSE)</f>
        <v>000273235</v>
      </c>
      <c r="J19" s="14" t="str">
        <f>VLOOKUP($A19,'համապետական I մաս'!$A$6:$J$306,9,FALSE)</f>
        <v>Կոտայքի մարզ, գ. Գեղադիր 3փ, 74տ</v>
      </c>
      <c r="K19" s="14" t="str">
        <f>VLOOKUP($A19,'համապետական I մաս'!$A$6:$J$306,10,FALSE)</f>
        <v>,,ՀանԱմրոց,, ՍՊԸ  տնօրեն</v>
      </c>
    </row>
    <row r="20" spans="1:11" ht="27" x14ac:dyDescent="0.2">
      <c r="A20" s="16">
        <v>177</v>
      </c>
      <c r="B20" s="7">
        <v>15</v>
      </c>
      <c r="C20" s="14" t="str">
        <f>VLOOKUP($A20,'համապետական I մաս'!$A$6:$J$306,2,FALSE)</f>
        <v xml:space="preserve">Սահակյան </v>
      </c>
      <c r="D20" s="14" t="str">
        <f>VLOOKUP($A20,'համապետական I մաս'!$A$6:$J$306,3,FALSE)</f>
        <v>Հայկ</v>
      </c>
      <c r="E20" s="14" t="str">
        <f>VLOOKUP($A20,'համապետական I մաս'!$A$6:$J$306,4,FALSE)</f>
        <v>Ջումշուդի</v>
      </c>
      <c r="F20" s="14" t="str">
        <f>VLOOKUP($A20,'համապետական I մաս'!$A$6:$J$306,5,FALSE)</f>
        <v>29.04.1991թ</v>
      </c>
      <c r="G20" s="14" t="str">
        <f>VLOOKUP($A20,'համապետական I մաս'!$A$6:$J$306,6,FALSE)</f>
        <v>ար.</v>
      </c>
      <c r="H20" s="14" t="str">
        <f>VLOOKUP($A20,'համապետական I մաս'!$A$6:$J$306,7,FALSE)</f>
        <v>Հայկական վերածնունդ</v>
      </c>
      <c r="I20" s="14" t="str">
        <f>VLOOKUP($A20,'համապետական I մաս'!$A$6:$J$306,8,FALSE)</f>
        <v>AH0385950</v>
      </c>
      <c r="J20" s="14" t="str">
        <f>VLOOKUP($A20,'համապետական I մաս'!$A$6:$J$306,9,FALSE)</f>
        <v>Կոտայքի մարզ ք. Հրազդան միկ. շրջ. 207/23</v>
      </c>
      <c r="K20" s="14" t="str">
        <f>VLOOKUP($A20,'համապետական I մաս'!$A$6:$J$306,10,FALSE)</f>
        <v>Չի 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32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95</v>
      </c>
      <c r="B6" s="7">
        <v>1</v>
      </c>
      <c r="C6" s="14" t="str">
        <f>VLOOKUP($A6,'համապետական I մաս'!$A$6:$J$306,2,FALSE)</f>
        <v>Ադամյան</v>
      </c>
      <c r="D6" s="14" t="str">
        <f>VLOOKUP($A6,'համապետական I մաս'!$A$6:$J$306,3,FALSE)</f>
        <v>Հեղինե</v>
      </c>
      <c r="E6" s="14" t="str">
        <f>VLOOKUP($A6,'համապետական I մաս'!$A$6:$J$306,4,FALSE)</f>
        <v>Սամվելի</v>
      </c>
      <c r="F6" s="14" t="str">
        <f>VLOOKUP($A6,'համապետական I մաս'!$A$6:$J$306,5,FALSE)</f>
        <v>24․04․1964թ</v>
      </c>
      <c r="G6" s="14" t="str">
        <f>VLOOKUP($A6,'համապետական I մաս'!$A$6:$J$306,6,FALSE)</f>
        <v>իգ.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AM0552204</v>
      </c>
      <c r="J6" s="14" t="str">
        <f>VLOOKUP($A6,'համապետական I մաս'!$A$6:$J$306,9,FALSE)</f>
        <v>ք․ Գյումրի Տիգրան Մեծի 8 շ, 21/2տ</v>
      </c>
      <c r="K6" s="14" t="str">
        <f>VLOOKUP($A6,'համապետական I մաս'!$A$6:$J$306,10,FALSE)</f>
        <v>Չի  աշխատում</v>
      </c>
    </row>
    <row r="7" spans="1:11" ht="13.5" x14ac:dyDescent="0.2">
      <c r="A7" s="16">
        <v>103</v>
      </c>
      <c r="B7" s="7">
        <v>2</v>
      </c>
      <c r="C7" s="14" t="str">
        <f>VLOOKUP($A7,'համապետական I մաս'!$A$6:$J$306,2,FALSE)</f>
        <v>Աղաջանյան</v>
      </c>
      <c r="D7" s="14" t="str">
        <f>VLOOKUP($A7,'համապետական I մաս'!$A$6:$J$306,3,FALSE)</f>
        <v>Արծրունի</v>
      </c>
      <c r="E7" s="14" t="str">
        <f>VLOOKUP($A7,'համապետական I մաս'!$A$6:$J$306,4,FALSE)</f>
        <v>Կնյազի</v>
      </c>
      <c r="F7" s="14" t="str">
        <f>VLOOKUP($A7,'համապետական I մաս'!$A$6:$J$306,5,FALSE)</f>
        <v>21․11․1955թ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AK0271298</v>
      </c>
      <c r="J7" s="14" t="str">
        <f>VLOOKUP($A7,'համապետական I մաս'!$A$6:$J$306,9,FALSE)</f>
        <v>ք․Արթիկ, Նալբադյան 65/2</v>
      </c>
      <c r="K7" s="14" t="str">
        <f>VLOOKUP($A7,'համապետական I մաս'!$A$6:$J$306,10,FALSE)</f>
        <v>Չի  աշխատում</v>
      </c>
    </row>
    <row r="8" spans="1:11" ht="13.5" x14ac:dyDescent="0.2">
      <c r="A8" s="16">
        <v>36</v>
      </c>
      <c r="B8" s="7">
        <v>3</v>
      </c>
      <c r="C8" s="14" t="str">
        <f>VLOOKUP($A8,'համապետական I մաս'!$A$6:$J$306,2,FALSE)</f>
        <v>Այվազյան</v>
      </c>
      <c r="D8" s="14" t="str">
        <f>VLOOKUP($A8,'համապետական I մաս'!$A$6:$J$306,3,FALSE)</f>
        <v>Ալբերտ</v>
      </c>
      <c r="E8" s="14" t="str">
        <f>VLOOKUP($A8,'համապետական I մաս'!$A$6:$J$306,4,FALSE)</f>
        <v>Վարդգեսի</v>
      </c>
      <c r="F8" s="14" t="str">
        <f>VLOOKUP($A8,'համապետական I մաս'!$A$6:$J$306,5,FALSE)</f>
        <v>18․12․1957թ</v>
      </c>
      <c r="G8" s="14" t="str">
        <f>VLOOKUP($A8,'համապետական I մաս'!$A$6:$J$306,6,FALSE)</f>
        <v>ար.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000196378</v>
      </c>
      <c r="J8" s="14" t="str">
        <f>VLOOKUP($A8,'համապետական I մաս'!$A$6:$J$306,9,FALSE)</f>
        <v xml:space="preserve">Շիրակի մարզ գ․ Առափի </v>
      </c>
      <c r="K8" s="14" t="str">
        <f>VLOOKUP($A8,'համապետական I մաս'!$A$6:$J$306,10,FALSE)</f>
        <v>Առափի համայնքի ղեկավար</v>
      </c>
    </row>
    <row r="9" spans="1:11" ht="27" x14ac:dyDescent="0.2">
      <c r="A9" s="16">
        <v>104</v>
      </c>
      <c r="B9" s="7">
        <v>4</v>
      </c>
      <c r="C9" s="14" t="str">
        <f>VLOOKUP($A9,'համապետական I մաս'!$A$6:$J$306,2,FALSE)</f>
        <v>Եղոյան</v>
      </c>
      <c r="D9" s="14" t="str">
        <f>VLOOKUP($A9,'համապետական I մաս'!$A$6:$J$306,3,FALSE)</f>
        <v>Անահիտ</v>
      </c>
      <c r="E9" s="14" t="str">
        <f>VLOOKUP($A9,'համապետական I մաս'!$A$6:$J$306,4,FALSE)</f>
        <v>Մկրտիչի</v>
      </c>
      <c r="F9" s="14" t="str">
        <f>VLOOKUP($A9,'համապետական I մաս'!$A$6:$J$306,5,FALSE)</f>
        <v>04.11.1968թ.</v>
      </c>
      <c r="G9" s="14" t="str">
        <f>VLOOKUP($A9,'համապետական I մաս'!$A$6:$J$306,6,FALSE)</f>
        <v>իգ.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AM0407531</v>
      </c>
      <c r="J9" s="14" t="str">
        <f>VLOOKUP($A9,'համապետական I մաս'!$A$6:$J$306,9,FALSE)</f>
        <v>ք.Երևան, Գալշոյան 6շ. 18բն.</v>
      </c>
      <c r="K9" s="14" t="str">
        <f>VLOOKUP($A9,'համապետական I մաս'!$A$6:$J$306,10,FALSE)</f>
        <v>ՀՎԿ աշխատակազմ</v>
      </c>
    </row>
    <row r="10" spans="1:11" ht="27" x14ac:dyDescent="0.2">
      <c r="A10" s="16">
        <v>97</v>
      </c>
      <c r="B10" s="7">
        <v>5</v>
      </c>
      <c r="C10" s="14" t="str">
        <f>VLOOKUP($A10,'համապետական I մաս'!$A$6:$J$306,2,FALSE)</f>
        <v>Խոջումյան</v>
      </c>
      <c r="D10" s="14" t="str">
        <f>VLOOKUP($A10,'համապետական I մաս'!$A$6:$J$306,3,FALSE)</f>
        <v>Մանվել</v>
      </c>
      <c r="E10" s="14" t="str">
        <f>VLOOKUP($A10,'համապետական I մաս'!$A$6:$J$306,4,FALSE)</f>
        <v>Վարուժանի</v>
      </c>
      <c r="F10" s="14" t="str">
        <f>VLOOKUP($A10,'համապետական I մաս'!$A$6:$J$306,5,FALSE)</f>
        <v>17․10․1970թ</v>
      </c>
      <c r="G10" s="14" t="str">
        <f>VLOOKUP($A10,'համապետական I մաս'!$A$6:$J$306,6,FALSE)</f>
        <v>ար.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AM0652096</v>
      </c>
      <c r="J10" s="14" t="str">
        <f>VLOOKUP($A10,'համապետական I մաս'!$A$6:$J$306,9,FALSE)</f>
        <v>ք․Գյումրի, Խորենացի 4շ, 38բն</v>
      </c>
      <c r="K10" s="14" t="str">
        <f>VLOOKUP($A10,'համապետական I մաս'!$A$6:$J$306,10,FALSE)</f>
        <v>Շ/Մ Բյուրակն գյուղի միջն․  դպրոցի փոխտնօրեն</v>
      </c>
    </row>
    <row r="11" spans="1:11" ht="27" x14ac:dyDescent="0.2">
      <c r="A11" s="16">
        <v>201</v>
      </c>
      <c r="B11" s="7">
        <v>6</v>
      </c>
      <c r="C11" s="14" t="str">
        <f>VLOOKUP($A11,'համապետական I մաս'!$A$6:$J$306,2,FALSE)</f>
        <v>Հովհաննիսյան</v>
      </c>
      <c r="D11" s="14" t="str">
        <f>VLOOKUP($A11,'համապետական I մաս'!$A$6:$J$306,3,FALSE)</f>
        <v>Ալեքսան</v>
      </c>
      <c r="E11" s="14" t="str">
        <f>VLOOKUP($A11,'համապետական I մաս'!$A$6:$J$306,4,FALSE)</f>
        <v>Գրիգորի</v>
      </c>
      <c r="F11" s="14" t="str">
        <f>VLOOKUP($A11,'համապետական I մաս'!$A$6:$J$306,5,FALSE)</f>
        <v>18.09.1983թ</v>
      </c>
      <c r="G11" s="14" t="str">
        <f>VLOOKUP($A11,'համապետական I մաս'!$A$6:$J$306,6,FALSE)</f>
        <v>ար.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003064920</v>
      </c>
      <c r="J11" s="14" t="str">
        <f>VLOOKUP($A11,'համապետական I մաս'!$A$6:$J$306,9,FALSE)</f>
        <v xml:space="preserve">ք.Գյումրի,Կ. Դեմիճյանի 1նրբ, 3տուն </v>
      </c>
      <c r="K11" s="14" t="str">
        <f>VLOOKUP($A11,'համապետական I մաս'!$A$6:$J$306,10,FALSE)</f>
        <v>ՀՀՌՑ Ճարտարագետ</v>
      </c>
    </row>
    <row r="12" spans="1:11" ht="27" x14ac:dyDescent="0.2">
      <c r="A12" s="16">
        <v>253</v>
      </c>
      <c r="B12" s="7">
        <v>7</v>
      </c>
      <c r="C12" s="14" t="str">
        <f>VLOOKUP($A12,'համապետական I մաս'!$A$6:$J$306,2,FALSE)</f>
        <v>Հովհաննիսյան</v>
      </c>
      <c r="D12" s="14" t="str">
        <f>VLOOKUP($A12,'համապետական I մաս'!$A$6:$J$306,3,FALSE)</f>
        <v>Մարիանե</v>
      </c>
      <c r="E12" s="14" t="str">
        <f>VLOOKUP($A12,'համապետական I մաս'!$A$6:$J$306,4,FALSE)</f>
        <v>Աղասու</v>
      </c>
      <c r="F12" s="14" t="str">
        <f>VLOOKUP($A12,'համապետական I մաս'!$A$6:$J$306,5,FALSE)</f>
        <v>02.09.1964թ</v>
      </c>
      <c r="G12" s="14" t="str">
        <f>VLOOKUP($A12,'համապետական I մաս'!$A$6:$J$306,6,FALSE)</f>
        <v>իգ.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005271457</v>
      </c>
      <c r="J12" s="14" t="str">
        <f>VLOOKUP($A12,'համապետական I մաս'!$A$6:$J$306,9,FALSE)</f>
        <v>ք. Գյումրի, Անի փաղ. 11փ, շ10վ, 12բն</v>
      </c>
      <c r="K12" s="14" t="str">
        <f>VLOOKUP($A12,'համապետական I մաս'!$A$6:$J$306,10,FALSE)</f>
        <v>,,Հայանտառ,, ՊՈԱԿ Գյումրու մ/ճ, հաշվետար-գանձապահ</v>
      </c>
    </row>
    <row r="13" spans="1:11" ht="27" x14ac:dyDescent="0.2">
      <c r="A13" s="16">
        <v>203</v>
      </c>
      <c r="B13" s="7">
        <v>8</v>
      </c>
      <c r="C13" s="14" t="str">
        <f>VLOOKUP($A13,'համապետական I մաս'!$A$6:$J$306,2,FALSE)</f>
        <v xml:space="preserve">Մանուկյան </v>
      </c>
      <c r="D13" s="14" t="str">
        <f>VLOOKUP($A13,'համապետական I մաս'!$A$6:$J$306,3,FALSE)</f>
        <v>Կարեն</v>
      </c>
      <c r="E13" s="14" t="str">
        <f>VLOOKUP($A13,'համապետական I մաս'!$A$6:$J$306,4,FALSE)</f>
        <v>Ռոբերտի</v>
      </c>
      <c r="F13" s="14" t="str">
        <f>VLOOKUP($A13,'համապետական I մաս'!$A$6:$J$306,5,FALSE)</f>
        <v>30.07.1989թ</v>
      </c>
      <c r="G13" s="14" t="str">
        <f>VLOOKUP($A13,'համապետական I մաս'!$A$6:$J$306,6,FALSE)</f>
        <v>ար.</v>
      </c>
      <c r="H13" s="14" t="str">
        <f>VLOOKUP($A13,'համապետական I մաս'!$A$6:$J$306,7,FALSE)</f>
        <v>Հայկական վերածնունդ</v>
      </c>
      <c r="I13" s="14" t="str">
        <f>VLOOKUP($A13,'համապետական I մաս'!$A$6:$J$306,8,FALSE)</f>
        <v>AP0524115</v>
      </c>
      <c r="J13" s="14" t="str">
        <f>VLOOKUP($A13,'համապետական I մաս'!$A$6:$J$306,9,FALSE)</f>
        <v>ք. Գյումրի Ղանդիլյան փ, շ. 28Ա,  6 բն</v>
      </c>
      <c r="K13" s="14" t="str">
        <f>VLOOKUP($A13,'համապետական I մաս'!$A$6:$J$306,10,FALSE)</f>
        <v>Գյումրու 26 ավագ դպրոց, ուսուցիչ</v>
      </c>
    </row>
    <row r="14" spans="1:11" ht="27" x14ac:dyDescent="0.2">
      <c r="A14" s="16">
        <v>4</v>
      </c>
      <c r="B14" s="7">
        <v>9</v>
      </c>
      <c r="C14" s="14" t="str">
        <f>VLOOKUP($A14,'համապետական I մաս'!$A$6:$J$306,2,FALSE)</f>
        <v>Մարգարյան</v>
      </c>
      <c r="D14" s="14" t="str">
        <f>VLOOKUP($A14,'համապետական I մաս'!$A$6:$J$306,3,FALSE)</f>
        <v>Հովհաննես</v>
      </c>
      <c r="E14" s="14" t="str">
        <f>VLOOKUP($A14,'համապետական I մաս'!$A$6:$J$306,4,FALSE)</f>
        <v>Հայկի</v>
      </c>
      <c r="F14" s="14" t="str">
        <f>VLOOKUP($A14,'համապետական I մաս'!$A$6:$J$306,5,FALSE)</f>
        <v>21.05.1964թ</v>
      </c>
      <c r="G14" s="14" t="str">
        <f>VLOOKUP($A14,'համապետական I մաս'!$A$6:$J$306,6,FALSE)</f>
        <v>ար.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AN0265854</v>
      </c>
      <c r="J14" s="14" t="str">
        <f>VLOOKUP($A14,'համապետական I մաս'!$A$6:$J$306,9,FALSE)</f>
        <v>ք.Գյումրի,Գ.Նժդեհի 4շ, 55-56բն</v>
      </c>
      <c r="K14" s="14" t="str">
        <f>VLOOKUP($A14,'համապետական I մաս'!$A$6:$J$306,10,FALSE)</f>
        <v>ՀՀ Աժ պատգամավոր</v>
      </c>
    </row>
    <row r="15" spans="1:11" ht="27" x14ac:dyDescent="0.2">
      <c r="A15" s="16">
        <v>96</v>
      </c>
      <c r="B15" s="7">
        <v>10</v>
      </c>
      <c r="C15" s="14" t="str">
        <f>VLOOKUP($A15,'համապետական I մաս'!$A$6:$J$306,2,FALSE)</f>
        <v>Մարտիրոսյան</v>
      </c>
      <c r="D15" s="14" t="str">
        <f>VLOOKUP($A15,'համապետական I մաս'!$A$6:$J$306,3,FALSE)</f>
        <v>Արմեն</v>
      </c>
      <c r="E15" s="14" t="str">
        <f>VLOOKUP($A15,'համապետական I մաս'!$A$6:$J$306,4,FALSE)</f>
        <v>Սերժիկի</v>
      </c>
      <c r="F15" s="14" t="str">
        <f>VLOOKUP($A15,'համապետական I մաս'!$A$6:$J$306,5,FALSE)</f>
        <v>30․08․1977թ</v>
      </c>
      <c r="G15" s="14" t="str">
        <f>VLOOKUP($A15,'համապետական I մաս'!$A$6:$J$306,6,FALSE)</f>
        <v>ար.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AK0681549</v>
      </c>
      <c r="J15" s="14" t="str">
        <f>VLOOKUP($A15,'համապետական I մաս'!$A$6:$J$306,9,FALSE)</f>
        <v>Շիրակի մարզ, գ,Աշոցք3թաղ.6փ,5շ 15բն</v>
      </c>
      <c r="K15" s="14" t="str">
        <f>VLOOKUP($A15,'համապետական I մաս'!$A$6:$J$306,10,FALSE)</f>
        <v>Չի  աշխատում</v>
      </c>
    </row>
    <row r="16" spans="1:11" ht="27" x14ac:dyDescent="0.2">
      <c r="A16" s="16">
        <v>254</v>
      </c>
      <c r="B16" s="7">
        <v>11</v>
      </c>
      <c r="C16" s="14" t="str">
        <f>VLOOKUP($A16,'համապետական I մաս'!$A$6:$J$306,2,FALSE)</f>
        <v xml:space="preserve">Մկրտչյան </v>
      </c>
      <c r="D16" s="14" t="str">
        <f>VLOOKUP($A16,'համապետական I մաս'!$A$6:$J$306,3,FALSE)</f>
        <v>Գայանե</v>
      </c>
      <c r="E16" s="14" t="str">
        <f>VLOOKUP($A16,'համապետական I մաս'!$A$6:$J$306,4,FALSE)</f>
        <v>Հովհաննեսի</v>
      </c>
      <c r="F16" s="14" t="str">
        <f>VLOOKUP($A16,'համապետական I մաս'!$A$6:$J$306,5,FALSE)</f>
        <v>26.09.1961թ</v>
      </c>
      <c r="G16" s="14" t="str">
        <f>VLOOKUP($A16,'համապետական I մաս'!$A$6:$J$306,6,FALSE)</f>
        <v>իգ.</v>
      </c>
      <c r="H16" s="14" t="str">
        <f>VLOOKUP($A16,'համապետական I մաս'!$A$6:$J$306,7,FALSE)</f>
        <v>Հայկական վերածնունդ</v>
      </c>
      <c r="I16" s="14" t="str">
        <f>VLOOKUP($A16,'համապետական I մաս'!$A$6:$J$306,8,FALSE)</f>
        <v>AN0359496</v>
      </c>
      <c r="J16" s="14" t="str">
        <f>VLOOKUP($A16,'համապետական I մաս'!$A$6:$J$306,9,FALSE)</f>
        <v>ք.Գյումրի, Սարգսյան փ, 6տ</v>
      </c>
      <c r="K16" s="14" t="str">
        <f>VLOOKUP($A16,'համապետական I մաս'!$A$6:$J$306,10,FALSE)</f>
        <v>Կապս գյուղի միջն. Դպրոց, փոխտնօրեն</v>
      </c>
    </row>
    <row r="17" spans="1:11" ht="27" x14ac:dyDescent="0.2">
      <c r="A17" s="16">
        <v>14</v>
      </c>
      <c r="B17" s="7">
        <v>12</v>
      </c>
      <c r="C17" s="14" t="str">
        <f>VLOOKUP($A17,'համապետական I մաս'!$A$6:$J$306,2,FALSE)</f>
        <v>Պետրոսյան</v>
      </c>
      <c r="D17" s="14" t="str">
        <f>VLOOKUP($A17,'համապետական I մաս'!$A$6:$J$306,3,FALSE)</f>
        <v>Հունան</v>
      </c>
      <c r="E17" s="14" t="str">
        <f>VLOOKUP($A17,'համապետական I մաս'!$A$6:$J$306,4,FALSE)</f>
        <v>Արեստակեսի</v>
      </c>
      <c r="F17" s="14" t="str">
        <f>VLOOKUP($A17,'համապետական I մաս'!$A$6:$J$306,5,FALSE)</f>
        <v>11.11.1961թ</v>
      </c>
      <c r="G17" s="14" t="str">
        <f>VLOOKUP($A17,'համապետական I մաս'!$A$6:$J$306,6,FALSE)</f>
        <v>ար.</v>
      </c>
      <c r="H17" s="14" t="str">
        <f>VLOOKUP($A17,'համապետական I մաս'!$A$6:$J$306,7,FALSE)</f>
        <v>Հայկական վերածնունդ</v>
      </c>
      <c r="I17" s="14" t="str">
        <f>VLOOKUP($A17,'համապետական I մաս'!$A$6:$J$306,8,FALSE)</f>
        <v>AK0618631</v>
      </c>
      <c r="J17" s="14" t="str">
        <f>VLOOKUP($A17,'համապետական I մաս'!$A$6:$J$306,9,FALSE)</f>
        <v>Շիրակի մարզ, գ. Մեղրաշեն 10փ, 1 տուն</v>
      </c>
      <c r="K17" s="14" t="str">
        <f>VLOOKUP($A17,'համապետական I մաս'!$A$6:$J$306,10,FALSE)</f>
        <v>Մեղրաշեն գյուղի գյուղապետ</v>
      </c>
    </row>
    <row r="18" spans="1:11" ht="27" x14ac:dyDescent="0.2">
      <c r="A18" s="16">
        <v>91</v>
      </c>
      <c r="B18" s="7">
        <v>13</v>
      </c>
      <c r="C18" s="14" t="str">
        <f>VLOOKUP($A18,'համապետական I մաս'!$A$6:$J$306,2,FALSE)</f>
        <v>Սանոսյան</v>
      </c>
      <c r="D18" s="14" t="str">
        <f>VLOOKUP($A18,'համապետական I մաս'!$A$6:$J$306,3,FALSE)</f>
        <v>Սահականուշ</v>
      </c>
      <c r="E18" s="14" t="str">
        <f>VLOOKUP($A18,'համապետական I մաս'!$A$6:$J$306,4,FALSE)</f>
        <v>Գրիգորի</v>
      </c>
      <c r="F18" s="14" t="str">
        <f>VLOOKUP($A18,'համապետական I մաս'!$A$6:$J$306,5,FALSE)</f>
        <v>15.01․1955թ</v>
      </c>
      <c r="G18" s="14" t="str">
        <f>VLOOKUP($A18,'համապետական I մաս'!$A$6:$J$306,6,FALSE)</f>
        <v>իգ.</v>
      </c>
      <c r="H18" s="14" t="str">
        <f>VLOOKUP($A18,'համապետական I մաս'!$A$6:$J$306,7,FALSE)</f>
        <v>Հայկական վերածնունդ</v>
      </c>
      <c r="I18" s="14" t="str">
        <f>VLOOKUP($A18,'համապետական I մաս'!$A$6:$J$306,8,FALSE)</f>
        <v>AN0298472</v>
      </c>
      <c r="J18" s="14" t="str">
        <f>VLOOKUP($A18,'համապետական I մաս'!$A$6:$J$306,9,FALSE)</f>
        <v>ք․Գյումրի Ա․ Խաչատրյան 29շ 18բն</v>
      </c>
      <c r="K18" s="14" t="str">
        <f>VLOOKUP($A18,'համապետական I մաս'!$A$6:$J$306,10,FALSE)</f>
        <v>Չի  աշխատում</v>
      </c>
    </row>
    <row r="19" spans="1:11" ht="27" x14ac:dyDescent="0.2">
      <c r="A19" s="16">
        <v>35</v>
      </c>
      <c r="B19" s="7">
        <v>14</v>
      </c>
      <c r="C19" s="14" t="str">
        <f>VLOOKUP($A19,'համապետական I մաս'!$A$6:$J$306,2,FALSE)</f>
        <v>Սարուխանյան</v>
      </c>
      <c r="D19" s="14" t="str">
        <f>VLOOKUP($A19,'համապետական I մաս'!$A$6:$J$306,3,FALSE)</f>
        <v>Համլետ</v>
      </c>
      <c r="E19" s="14" t="str">
        <f>VLOOKUP($A19,'համապետական I մաս'!$A$6:$J$306,4,FALSE)</f>
        <v>Ռաֆիկի</v>
      </c>
      <c r="F19" s="14" t="str">
        <f>VLOOKUP($A19,'համապետական I մաս'!$A$6:$J$306,5,FALSE)</f>
        <v>16․10.1962թ</v>
      </c>
      <c r="G19" s="14" t="str">
        <f>VLOOKUP($A19,'համապետական I մաս'!$A$6:$J$306,6,FALSE)</f>
        <v>ար.</v>
      </c>
      <c r="H19" s="14" t="str">
        <f>VLOOKUP($A19,'համապետական I մաս'!$A$6:$J$306,7,FALSE)</f>
        <v>Հայկական վերածնունդ</v>
      </c>
      <c r="I19" s="14" t="str">
        <f>VLOOKUP($A19,'համապետական I մաս'!$A$6:$J$306,8,FALSE)</f>
        <v>AM0891957</v>
      </c>
      <c r="J19" s="14" t="str">
        <f>VLOOKUP($A19,'համապետական I մաս'!$A$6:$J$306,9,FALSE)</f>
        <v>ք,Գյումրի, Երևանյան խճ․135ա շ, 39բն</v>
      </c>
      <c r="K19" s="14" t="str">
        <f>VLOOKUP($A19,'համապետական I մաս'!$A$6:$J$306,10,FALSE)</f>
        <v>Հայանտառ ՊՈԱԿ  Գյումրիի մ/ճ անտառ կուլտուրաների ինժեներ</v>
      </c>
    </row>
    <row r="20" spans="1:11" ht="40.5" x14ac:dyDescent="0.2">
      <c r="A20" s="16">
        <v>52</v>
      </c>
      <c r="B20" s="7">
        <v>15</v>
      </c>
      <c r="C20" s="14" t="str">
        <f>VLOOKUP($A20,'համապետական I մաս'!$A$6:$J$306,2,FALSE)</f>
        <v>Ուռուտյան</v>
      </c>
      <c r="D20" s="14" t="str">
        <f>VLOOKUP($A20,'համապետական I մաս'!$A$6:$J$306,3,FALSE)</f>
        <v>Գալուստ</v>
      </c>
      <c r="E20" s="14" t="str">
        <f>VLOOKUP($A20,'համապետական I մաս'!$A$6:$J$306,4,FALSE)</f>
        <v>Հարությունի</v>
      </c>
      <c r="F20" s="14" t="str">
        <f>VLOOKUP($A20,'համապետական I մաս'!$A$6:$J$306,5,FALSE)</f>
        <v>18.10.1984թ</v>
      </c>
      <c r="G20" s="14" t="str">
        <f>VLOOKUP($A20,'համապետական I մաս'!$A$6:$J$306,6,FALSE)</f>
        <v>ար.</v>
      </c>
      <c r="H20" s="14" t="str">
        <f>VLOOKUP($A20,'համապետական I մաս'!$A$6:$J$306,7,FALSE)</f>
        <v>Հայկական վերածնունդ</v>
      </c>
      <c r="I20" s="14" t="str">
        <f>VLOOKUP($A20,'համապետական I մաս'!$A$6:$J$306,8,FALSE)</f>
        <v>001448125</v>
      </c>
      <c r="J20" s="14" t="str">
        <f>VLOOKUP($A20,'համապետական I մաս'!$A$6:$J$306,9,FALSE)</f>
        <v>Շիրակի մարզ,ք. Մարալիկ Կոմսոմոլի 25տ</v>
      </c>
      <c r="K20" s="14" t="str">
        <f>VLOOKUP($A20,'համապետական I մաս'!$A$6:$J$306,10,FALSE)</f>
        <v>Հայավտոկայարան ՓԲԸ,Մարալիկի մասնաճյուղի պետ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33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6">
        <v>173</v>
      </c>
      <c r="B6" s="7">
        <v>1</v>
      </c>
      <c r="C6" s="14" t="str">
        <f>VLOOKUP($A6,'համապետական I մաս'!$A$6:$J$306,2,FALSE)</f>
        <v xml:space="preserve">Անդրեասյան </v>
      </c>
      <c r="D6" s="14" t="str">
        <f>VLOOKUP($A6,'համապետական I մաս'!$A$6:$J$306,3,FALSE)</f>
        <v>Մասիս</v>
      </c>
      <c r="E6" s="14" t="str">
        <f>VLOOKUP($A6,'համապետական I մաս'!$A$6:$J$306,4,FALSE)</f>
        <v>Ռուբիկի</v>
      </c>
      <c r="F6" s="14" t="str">
        <f>VLOOKUP($A6,'համապետական I մաս'!$A$6:$J$306,5,FALSE)</f>
        <v>08.01.1988թ</v>
      </c>
      <c r="G6" s="14" t="str">
        <f>VLOOKUP($A6,'համապետական I մաս'!$A$6:$J$306,6,FALSE)</f>
        <v>ար.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008414765</v>
      </c>
      <c r="J6" s="14" t="str">
        <f>VLOOKUP($A6,'համապետական I մաս'!$A$6:$J$306,9,FALSE)</f>
        <v>ք. Կապան Երկաթուղայինների 1-ին նրբ. Տուն 6</v>
      </c>
      <c r="K6" s="14" t="str">
        <f>VLOOKUP($A6,'համապետական I մաս'!$A$6:$J$306,10,FALSE)</f>
        <v>Ք. Կապան Պոլիմետալ ընկերություն,մարկշեյդեր</v>
      </c>
    </row>
    <row r="7" spans="1:11" ht="27" x14ac:dyDescent="0.2">
      <c r="A7" s="16">
        <v>68</v>
      </c>
      <c r="B7" s="7">
        <v>2</v>
      </c>
      <c r="C7" s="14" t="str">
        <f>VLOOKUP($A7,'համապետական I մաս'!$A$6:$J$306,2,FALSE)</f>
        <v xml:space="preserve">Գրիգորյան </v>
      </c>
      <c r="D7" s="14" t="str">
        <f>VLOOKUP($A7,'համապետական I մաս'!$A$6:$J$306,3,FALSE)</f>
        <v>Միքայել</v>
      </c>
      <c r="E7" s="14" t="str">
        <f>VLOOKUP($A7,'համապետական I մաս'!$A$6:$J$306,4,FALSE)</f>
        <v>Անուշավանի</v>
      </c>
      <c r="F7" s="14" t="str">
        <f>VLOOKUP($A7,'համապետական I մաս'!$A$6:$J$306,5,FALSE)</f>
        <v>26.03.1961թ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AG0274378</v>
      </c>
      <c r="J7" s="14" t="str">
        <f>VLOOKUP($A7,'համապետական I մաս'!$A$6:$J$306,9,FALSE)</f>
        <v>Վայոց Ձորի մարզ,           գ. Արենի 1փ, 32տ</v>
      </c>
      <c r="K7" s="14" t="str">
        <f>VLOOKUP($A7,'համապետական I մաս'!$A$6:$J$306,10,FALSE)</f>
        <v>,,Արենի Վայն,, ՍՊԸ տնօրեն</v>
      </c>
    </row>
    <row r="8" spans="1:11" ht="27" x14ac:dyDescent="0.2">
      <c r="A8" s="16">
        <v>67</v>
      </c>
      <c r="B8" s="7">
        <v>3</v>
      </c>
      <c r="C8" s="14" t="str">
        <f>VLOOKUP($A8,'համապետական I մաս'!$A$6:$J$306,2,FALSE)</f>
        <v>Դավթյան</v>
      </c>
      <c r="D8" s="14" t="str">
        <f>VLOOKUP($A8,'համապետական I մաս'!$A$6:$J$306,3,FALSE)</f>
        <v>Ալվարդ</v>
      </c>
      <c r="E8" s="14" t="str">
        <f>VLOOKUP($A8,'համապետական I մաս'!$A$6:$J$306,4,FALSE)</f>
        <v>Հրանտիկի</v>
      </c>
      <c r="F8" s="14" t="str">
        <f>VLOOKUP($A8,'համապետական I մաս'!$A$6:$J$306,5,FALSE)</f>
        <v>27․05․1956թ</v>
      </c>
      <c r="G8" s="14" t="str">
        <f>VLOOKUP($A8,'համապետական I մաս'!$A$6:$J$306,6,FALSE)</f>
        <v>իգ.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AP0683338</v>
      </c>
      <c r="J8" s="14" t="str">
        <f>VLOOKUP($A8,'համապետական I մաս'!$A$6:$J$306,9,FALSE)</f>
        <v>Սյունիքի մարզ Տաթև, գ․ Հարժիս, 8փ  14տուն</v>
      </c>
      <c r="K8" s="14" t="str">
        <f>VLOOKUP($A8,'համապետական I մաս'!$A$6:$J$306,10,FALSE)</f>
        <v>Չի  աշխատում</v>
      </c>
    </row>
    <row r="9" spans="1:11" ht="54" x14ac:dyDescent="0.2">
      <c r="A9" s="16">
        <v>93</v>
      </c>
      <c r="B9" s="7">
        <v>4</v>
      </c>
      <c r="C9" s="14" t="str">
        <f>VLOOKUP($A9,'համապետական I մաս'!$A$6:$J$306,2,FALSE)</f>
        <v>Իսաջանյան</v>
      </c>
      <c r="D9" s="14" t="str">
        <f>VLOOKUP($A9,'համապետական I մաս'!$A$6:$J$306,3,FALSE)</f>
        <v>Հովիկ</v>
      </c>
      <c r="E9" s="14" t="str">
        <f>VLOOKUP($A9,'համապետական I մաս'!$A$6:$J$306,4,FALSE)</f>
        <v>Համլետի</v>
      </c>
      <c r="F9" s="14" t="str">
        <f>VLOOKUP($A9,'համապետական I մաս'!$A$6:$J$306,5,FALSE)</f>
        <v>16.05․1976թ</v>
      </c>
      <c r="G9" s="14" t="str">
        <f>VLOOKUP($A9,'համապետական I մաս'!$A$6:$J$306,6,FALSE)</f>
        <v>ար.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AK0347385</v>
      </c>
      <c r="J9" s="14" t="str">
        <f>VLOOKUP($A9,'համապետական I մաս'!$A$6:$J$306,9,FALSE)</f>
        <v>ք․Սիսիան, Ն․Ստեփանյան 7տ</v>
      </c>
      <c r="K9" s="14" t="str">
        <f>VLOOKUP($A9,'համապետական I մաս'!$A$6:$J$306,10,FALSE)</f>
        <v>Սիսիանի Զ․Ա․ Խաչատրյանի անվան գեղ․ դպրոց տնօրեն  Ազգային պատկերասրահի "Սիսիան" մասնաճյուղի գիդ</v>
      </c>
    </row>
    <row r="10" spans="1:11" ht="27" x14ac:dyDescent="0.2">
      <c r="A10" s="16">
        <v>10</v>
      </c>
      <c r="B10" s="7">
        <v>5</v>
      </c>
      <c r="C10" s="14" t="str">
        <f>VLOOKUP($A10,'համապետական I մաս'!$A$6:$J$306,2,FALSE)</f>
        <v>Հարությունյան</v>
      </c>
      <c r="D10" s="14" t="str">
        <f>VLOOKUP($A10,'համապետական I մաս'!$A$6:$J$306,3,FALSE)</f>
        <v>Արմեն</v>
      </c>
      <c r="E10" s="14" t="str">
        <f>VLOOKUP($A10,'համապետական I մաս'!$A$6:$J$306,4,FALSE)</f>
        <v>Մելիքսեթի</v>
      </c>
      <c r="F10" s="14" t="str">
        <f>VLOOKUP($A10,'համապետական I մաս'!$A$6:$J$306,5,FALSE)</f>
        <v>21․10․1974թ</v>
      </c>
      <c r="G10" s="14" t="str">
        <f>VLOOKUP($A10,'համապետական I մաս'!$A$6:$J$306,6,FALSE)</f>
        <v>ար.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 xml:space="preserve">AK0222813
</v>
      </c>
      <c r="J10" s="14" t="str">
        <f>VLOOKUP($A10,'համապետական I մաս'!$A$6:$J$306,9,FALSE)</f>
        <v>Երևան,Բաբաջանյան143շ 7բն</v>
      </c>
      <c r="K10" s="14" t="str">
        <f>VLOOKUP($A10,'համապետական I մաս'!$A$6:$J$306,10,FALSE)</f>
        <v>Անհատ ձեռներեց</v>
      </c>
    </row>
    <row r="11" spans="1:11" ht="27" x14ac:dyDescent="0.2">
      <c r="A11" s="16">
        <v>34</v>
      </c>
      <c r="B11" s="7">
        <v>6</v>
      </c>
      <c r="C11" s="14" t="str">
        <f>VLOOKUP($A11,'համապետական I մաս'!$A$6:$J$306,2,FALSE)</f>
        <v>Հարությունյան</v>
      </c>
      <c r="D11" s="14" t="str">
        <f>VLOOKUP($A11,'համապետական I մաս'!$A$6:$J$306,3,FALSE)</f>
        <v xml:space="preserve"> Նարինե</v>
      </c>
      <c r="E11" s="14" t="str">
        <f>VLOOKUP($A11,'համապետական I մաս'!$A$6:$J$306,4,FALSE)</f>
        <v>Համլետի</v>
      </c>
      <c r="F11" s="14" t="str">
        <f>VLOOKUP($A11,'համապետական I մաս'!$A$6:$J$306,5,FALSE)</f>
        <v>19.05.1973թ</v>
      </c>
      <c r="G11" s="14" t="str">
        <f>VLOOKUP($A11,'համապետական I մաս'!$A$6:$J$306,6,FALSE)</f>
        <v>իգ.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AM0553061</v>
      </c>
      <c r="J11" s="14" t="str">
        <f>VLOOKUP($A11,'համապետական I մաս'!$A$6:$J$306,9,FALSE)</f>
        <v>ք.Ջերմուկ, Ձախափնյակ 23ա, 12բն</v>
      </c>
      <c r="K11" s="14" t="str">
        <f>VLOOKUP($A11,'համապետական I մաս'!$A$6:$J$306,10,FALSE)</f>
        <v>Չի  աշխատում</v>
      </c>
    </row>
    <row r="12" spans="1:11" ht="27" x14ac:dyDescent="0.2">
      <c r="A12" s="16">
        <v>66</v>
      </c>
      <c r="B12" s="7">
        <v>7</v>
      </c>
      <c r="C12" s="14" t="str">
        <f>VLOOKUP($A12,'համապետական I մաս'!$A$6:$J$306,2,FALSE)</f>
        <v>Մարգարյան</v>
      </c>
      <c r="D12" s="14" t="str">
        <f>VLOOKUP($A12,'համապետական I մաս'!$A$6:$J$306,3,FALSE)</f>
        <v>Բենիամին</v>
      </c>
      <c r="E12" s="14" t="str">
        <f>VLOOKUP($A12,'համապետական I մաս'!$A$6:$J$306,4,FALSE)</f>
        <v>Գավրուշայի</v>
      </c>
      <c r="F12" s="14" t="str">
        <f>VLOOKUP($A12,'համապետական I մաս'!$A$6:$J$306,5,FALSE)</f>
        <v>15․01․1962թ</v>
      </c>
      <c r="G12" s="14" t="str">
        <f>VLOOKUP($A12,'համապետական I մաս'!$A$6:$J$306,6,FALSE)</f>
        <v>ար.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AM0337932</v>
      </c>
      <c r="J12" s="14" t="str">
        <f>VLOOKUP($A12,'համապետական I մաս'!$A$6:$J$306,9,FALSE)</f>
        <v xml:space="preserve">ք․ Կապան, Բաղաբերդ թաղ․շենք 2ա, բն․83 </v>
      </c>
      <c r="K12" s="14" t="str">
        <f>VLOOKUP($A12,'համապետական I մաս'!$A$6:$J$306,10,FALSE)</f>
        <v>Չի  աշխատում</v>
      </c>
    </row>
    <row r="13" spans="1:11" ht="27" x14ac:dyDescent="0.2">
      <c r="A13" s="16">
        <v>212</v>
      </c>
      <c r="B13" s="7">
        <v>8</v>
      </c>
      <c r="C13" s="14" t="str">
        <f>VLOOKUP($A13,'համապետական I մաս'!$A$6:$J$306,2,FALSE)</f>
        <v>Մինասյան</v>
      </c>
      <c r="D13" s="14" t="str">
        <f>VLOOKUP($A13,'համապետական I մաս'!$A$6:$J$306,3,FALSE)</f>
        <v>Արթուր</v>
      </c>
      <c r="E13" s="14" t="str">
        <f>VLOOKUP($A13,'համապետական I մաս'!$A$6:$J$306,4,FALSE)</f>
        <v>Սլավիկի</v>
      </c>
      <c r="F13" s="14" t="str">
        <f>VLOOKUP($A13,'համապետական I մաս'!$A$6:$J$306,5,FALSE)</f>
        <v>15.05.1982թ</v>
      </c>
      <c r="G13" s="14" t="str">
        <f>VLOOKUP($A13,'համապետական I մաս'!$A$6:$J$306,6,FALSE)</f>
        <v>ար.</v>
      </c>
      <c r="H13" s="14" t="str">
        <f>VLOOKUP($A13,'համապետական I մաս'!$A$6:$J$306,7,FALSE)</f>
        <v>Հայկական վերածնունդ</v>
      </c>
      <c r="I13" s="14" t="str">
        <f>VLOOKUP($A13,'համապետական I մաս'!$A$6:$J$306,8,FALSE)</f>
        <v>003795788</v>
      </c>
      <c r="J13" s="14" t="str">
        <f>VLOOKUP($A13,'համապետական I մաս'!$A$6:$J$306,9,FALSE)</f>
        <v>ք. Վայք Շահումյան 95շ, 13բն</v>
      </c>
      <c r="K13" s="14" t="str">
        <f>VLOOKUP($A13,'համապետական I մաս'!$A$6:$J$306,10,FALSE)</f>
        <v>Չի  աշխատում</v>
      </c>
    </row>
    <row r="14" spans="1:11" ht="27" x14ac:dyDescent="0.2">
      <c r="A14" s="16">
        <v>47</v>
      </c>
      <c r="B14" s="7">
        <v>9</v>
      </c>
      <c r="C14" s="14" t="str">
        <f>VLOOKUP($A14,'համապետական I մաս'!$A$6:$J$306,2,FALSE)</f>
        <v>Միքայելյան</v>
      </c>
      <c r="D14" s="14" t="str">
        <f>VLOOKUP($A14,'համապետական I մաս'!$A$6:$J$306,3,FALSE)</f>
        <v>Թերեզա</v>
      </c>
      <c r="E14" s="14" t="str">
        <f>VLOOKUP($A14,'համապետական I մաս'!$A$6:$J$306,4,FALSE)</f>
        <v>Վազգենի</v>
      </c>
      <c r="F14" s="14" t="str">
        <f>VLOOKUP($A14,'համապետական I մաս'!$A$6:$J$306,5,FALSE)</f>
        <v>10․03.1970թ</v>
      </c>
      <c r="G14" s="14" t="str">
        <f>VLOOKUP($A14,'համապետական I մաս'!$A$6:$J$306,6,FALSE)</f>
        <v>իգ.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AM0830466</v>
      </c>
      <c r="J14" s="14" t="str">
        <f>VLOOKUP($A14,'համապետական I մաս'!$A$6:$J$306,9,FALSE)</f>
        <v>ք․Կապան, Թումանյան5/10</v>
      </c>
      <c r="K14" s="14" t="str">
        <f>VLOOKUP($A14,'համապետական I մաս'!$A$6:$J$306,10,FALSE)</f>
        <v>,,ՀԵՔ,,հիմնադրամի Կապան մասնաճյուղի տնօրեն</v>
      </c>
    </row>
    <row r="15" spans="1:11" ht="27" x14ac:dyDescent="0.2">
      <c r="A15" s="16">
        <v>264</v>
      </c>
      <c r="B15" s="7">
        <v>10</v>
      </c>
      <c r="C15" s="14" t="str">
        <f>VLOOKUP($A15,'համապետական I մաս'!$A$6:$J$306,2,FALSE)</f>
        <v>Պետրոսյան</v>
      </c>
      <c r="D15" s="14" t="str">
        <f>VLOOKUP($A15,'համապետական I մաս'!$A$6:$J$306,3,FALSE)</f>
        <v>Ալիսա</v>
      </c>
      <c r="E15" s="14" t="str">
        <f>VLOOKUP($A15,'համապետական I մաս'!$A$6:$J$306,4,FALSE)</f>
        <v>Վաղշոյի</v>
      </c>
      <c r="F15" s="14" t="str">
        <f>VLOOKUP($A15,'համապետական I մաս'!$A$6:$J$306,5,FALSE)</f>
        <v>01.11.1964թ</v>
      </c>
      <c r="G15" s="14" t="str">
        <f>VLOOKUP($A15,'համապետական I մաս'!$A$6:$J$306,6,FALSE)</f>
        <v>իգ.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002620227</v>
      </c>
      <c r="J15" s="14" t="str">
        <f>VLOOKUP($A15,'համապետական I մաս'!$A$6:$J$306,9,FALSE)</f>
        <v>Սյունիքի մարզ գ. Շաղաթ</v>
      </c>
      <c r="K15" s="14" t="str">
        <f>VLOOKUP($A15,'համապետական I մաս'!$A$6:$J$306,10,FALSE)</f>
        <v>Շաղաթ, միջն. Դպրոց, ուսուցչուհի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34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98</v>
      </c>
      <c r="B6" s="7">
        <v>1</v>
      </c>
      <c r="C6" s="14" t="str">
        <f>VLOOKUP($A6,'համապետական I մաս'!$A$6:$J$306,2,FALSE)</f>
        <v>Դարբինյան</v>
      </c>
      <c r="D6" s="14" t="str">
        <f>VLOOKUP($A6,'համապետական I մաս'!$A$6:$J$306,3,FALSE)</f>
        <v>Կարեն</v>
      </c>
      <c r="E6" s="14" t="str">
        <f>VLOOKUP($A6,'համապետական I մաս'!$A$6:$J$306,4,FALSE)</f>
        <v>Ռուբիկի</v>
      </c>
      <c r="F6" s="14" t="str">
        <f>VLOOKUP($A6,'համապետական I մաս'!$A$6:$J$306,5,FALSE)</f>
        <v>05․01․1979թ</v>
      </c>
      <c r="G6" s="14" t="str">
        <f>VLOOKUP($A6,'համապետական I մաս'!$A$6:$J$306,6,FALSE)</f>
        <v>ար.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AM0549448</v>
      </c>
      <c r="J6" s="14" t="str">
        <f>VLOOKUP($A6,'համապետական I մաս'!$A$6:$J$306,9,FALSE)</f>
        <v>ք․Մասիս,գ․ Չինչին 4փ, 8տ</v>
      </c>
      <c r="K6" s="14" t="str">
        <f>VLOOKUP($A6,'համապետական I մաս'!$A$6:$J$306,10,FALSE)</f>
        <v>Չինչին համայնքի ղեկավար</v>
      </c>
    </row>
    <row r="7" spans="1:11" ht="67.5" x14ac:dyDescent="0.2">
      <c r="A7" s="16">
        <v>38</v>
      </c>
      <c r="B7" s="7">
        <v>2</v>
      </c>
      <c r="C7" s="14" t="str">
        <f>VLOOKUP($A7,'համապետական I մաս'!$A$6:$J$306,2,FALSE)</f>
        <v>Յամուկյան</v>
      </c>
      <c r="D7" s="14" t="str">
        <f>VLOOKUP($A7,'համապետական I մաս'!$A$6:$J$306,3,FALSE)</f>
        <v>Արկադի</v>
      </c>
      <c r="E7" s="14" t="str">
        <f>VLOOKUP($A7,'համապետական I մաս'!$A$6:$J$306,4,FALSE)</f>
        <v>Միրանի</v>
      </c>
      <c r="F7" s="14" t="str">
        <f>VLOOKUP($A7,'համապետական I մաս'!$A$6:$J$306,5,FALSE)</f>
        <v>24․06․1972թ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006607337</v>
      </c>
      <c r="J7" s="14" t="str">
        <f>VLOOKUP($A7,'համապետական I մաս'!$A$6:$J$306,9,FALSE)</f>
        <v>ք․ Բերդ Մաշտոցի 33/1տ</v>
      </c>
      <c r="K7" s="14" t="str">
        <f>VLOOKUP($A7,'համապետական I մաս'!$A$6:$J$306,10,FALSE)</f>
        <v>"Հայանտառ" ՊՈԱԿ Արծվաբերդի անտառտնտեսության  մասնաճյուղի տնօրենի տեղակալ</v>
      </c>
    </row>
    <row r="8" spans="1:11" ht="27" x14ac:dyDescent="0.2">
      <c r="A8" s="16">
        <v>112</v>
      </c>
      <c r="B8" s="7">
        <v>3</v>
      </c>
      <c r="C8" s="14" t="str">
        <f>VLOOKUP($A8,'համապետական I մաս'!$A$6:$J$306,2,FALSE)</f>
        <v>Սահակյան</v>
      </c>
      <c r="D8" s="14" t="str">
        <f>VLOOKUP($A8,'համապետական I մաս'!$A$6:$J$306,3,FALSE)</f>
        <v>Շուշանիկ</v>
      </c>
      <c r="E8" s="14" t="str">
        <f>VLOOKUP($A8,'համապետական I մաս'!$A$6:$J$306,4,FALSE)</f>
        <v>Սեյրանի</v>
      </c>
      <c r="F8" s="14" t="str">
        <f>VLOOKUP($A8,'համապետական I մաս'!$A$6:$J$306,5,FALSE)</f>
        <v>09.05.1974թ</v>
      </c>
      <c r="G8" s="14" t="str">
        <f>VLOOKUP($A8,'համապետական I մաս'!$A$6:$J$306,6,FALSE)</f>
        <v>իգ.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004986881</v>
      </c>
      <c r="J8" s="14" t="str">
        <f>VLOOKUP($A8,'համապետական I մաս'!$A$6:$J$306,9,FALSE)</f>
        <v>ք.Դիլիջան Մյասնիկյան 87տ</v>
      </c>
      <c r="K8" s="14" t="str">
        <f>VLOOKUP($A8,'համապետական I մաս'!$A$6:$J$306,10,FALSE)</f>
        <v>Դիլիջանի Վ. Անանյանի անվ. միջն.դպրոց, ուսուցչի օգնական</v>
      </c>
    </row>
    <row r="9" spans="1:11" ht="40.5" x14ac:dyDescent="0.2">
      <c r="A9" s="16">
        <v>51</v>
      </c>
      <c r="B9" s="7">
        <v>4</v>
      </c>
      <c r="C9" s="14" t="str">
        <f>VLOOKUP($A9,'համապետական I մաս'!$A$6:$J$306,2,FALSE)</f>
        <v>Սիմոնյան</v>
      </c>
      <c r="D9" s="14" t="str">
        <f>VLOOKUP($A9,'համապետական I մաս'!$A$6:$J$306,3,FALSE)</f>
        <v>Կարապետ</v>
      </c>
      <c r="E9" s="14" t="str">
        <f>VLOOKUP($A9,'համապետական I մաս'!$A$6:$J$306,4,FALSE)</f>
        <v>Ավետիքի</v>
      </c>
      <c r="F9" s="14" t="str">
        <f>VLOOKUP($A9,'համապետական I մաս'!$A$6:$J$306,5,FALSE)</f>
        <v>04․10․1962թ</v>
      </c>
      <c r="G9" s="14" t="str">
        <f>VLOOKUP($A9,'համապետական I մաս'!$A$6:$J$306,6,FALSE)</f>
        <v>ար.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006900492</v>
      </c>
      <c r="J9" s="14" t="str">
        <f>VLOOKUP($A9,'համապետական I մաս'!$A$6:$J$306,9,FALSE)</f>
        <v>Տավուշի մարզ, գյուղ Կողբ</v>
      </c>
      <c r="K9" s="14" t="str">
        <f>VLOOKUP($A9,'համապետական I մաս'!$A$6:$J$306,10,FALSE)</f>
        <v>Կողբի թիվ 1դպրոց, ուսուցիչ       Անտառտնտեսությունում անտառապետ</v>
      </c>
    </row>
    <row r="10" spans="1:11" ht="27" x14ac:dyDescent="0.2">
      <c r="A10" s="16">
        <v>71</v>
      </c>
      <c r="B10" s="7">
        <v>5</v>
      </c>
      <c r="C10" s="14" t="str">
        <f>VLOOKUP($A10,'համապետական I մաս'!$A$6:$J$306,2,FALSE)</f>
        <v>Վարագյան</v>
      </c>
      <c r="D10" s="14" t="str">
        <f>VLOOKUP($A10,'համապետական I մաս'!$A$6:$J$306,3,FALSE)</f>
        <v>Վարսիկ</v>
      </c>
      <c r="E10" s="14" t="str">
        <f>VLOOKUP($A10,'համապետական I մաս'!$A$6:$J$306,4,FALSE)</f>
        <v>Ղազարի</v>
      </c>
      <c r="F10" s="14" t="str">
        <f>VLOOKUP($A10,'համապետական I մաս'!$A$6:$J$306,5,FALSE)</f>
        <v>16․02․1959թ</v>
      </c>
      <c r="G10" s="14" t="str">
        <f>VLOOKUP($A10,'համապետական I մաս'!$A$6:$J$306,6,FALSE)</f>
        <v>իգ.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AN0275207</v>
      </c>
      <c r="J10" s="14" t="str">
        <f>VLOOKUP($A10,'համապետական I մաս'!$A$6:$J$306,9,FALSE)</f>
        <v>ք․Իջևան Բլբուլյան փող․96շ, 14բն</v>
      </c>
      <c r="K10" s="14" t="str">
        <f>VLOOKUP($A10,'համապետական I մաս'!$A$6:$J$306,10,FALSE)</f>
        <v>Իջևանի  թիվ 1 դպրոց, ուսուցչուհի</v>
      </c>
    </row>
    <row r="11" spans="1:11" ht="40.5" x14ac:dyDescent="0.2">
      <c r="A11" s="16">
        <v>17</v>
      </c>
      <c r="B11" s="7">
        <v>6</v>
      </c>
      <c r="C11" s="14" t="str">
        <f>VLOOKUP($A11,'համապետական I մաս'!$A$6:$J$306,2,FALSE)</f>
        <v>Վարդապետյան</v>
      </c>
      <c r="D11" s="14" t="str">
        <f>VLOOKUP($A11,'համապետական I մաս'!$A$6:$J$306,3,FALSE)</f>
        <v>Վահե</v>
      </c>
      <c r="E11" s="14" t="str">
        <f>VLOOKUP($A11,'համապետական I մաս'!$A$6:$J$306,4,FALSE)</f>
        <v>Ցոլակի</v>
      </c>
      <c r="F11" s="14" t="str">
        <f>VLOOKUP($A11,'համապետական I մաս'!$A$6:$J$306,5,FALSE)</f>
        <v>20․01․1963թ</v>
      </c>
      <c r="G11" s="14" t="str">
        <f>VLOOKUP($A11,'համապետական I մաս'!$A$6:$J$306,6,FALSE)</f>
        <v>ար.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AN0704914</v>
      </c>
      <c r="J11" s="14" t="str">
        <f>VLOOKUP($A11,'համապետական I մաս'!$A$6:$J$306,9,FALSE)</f>
        <v>ք․Իջևան Մետաղագործների 4փ, 3նրբ, 43տ</v>
      </c>
      <c r="K11" s="14" t="str">
        <f>VLOOKUP($A11,'համապետական I մաս'!$A$6:$J$306,10,FALSE)</f>
        <v>ԵԿՏԱ Իջևանի մասնաճյուղի տնօրեն</v>
      </c>
    </row>
    <row r="12" spans="1:11" ht="27" x14ac:dyDescent="0.2">
      <c r="A12" s="16">
        <v>42</v>
      </c>
      <c r="B12" s="7">
        <v>7</v>
      </c>
      <c r="C12" s="14" t="str">
        <f>VLOOKUP($A12,'համապետական I մաս'!$A$6:$J$306,2,FALSE)</f>
        <v>Վարշամյան</v>
      </c>
      <c r="D12" s="14" t="str">
        <f>VLOOKUP($A12,'համապետական I մաս'!$A$6:$J$306,3,FALSE)</f>
        <v>Լևոն</v>
      </c>
      <c r="E12" s="14" t="str">
        <f>VLOOKUP($A12,'համապետական I մաս'!$A$6:$J$306,4,FALSE)</f>
        <v>Լիպարիտի</v>
      </c>
      <c r="F12" s="14" t="str">
        <f>VLOOKUP($A12,'համապետական I մաս'!$A$6:$J$306,5,FALSE)</f>
        <v>03․09․1987թ</v>
      </c>
      <c r="G12" s="14" t="str">
        <f>VLOOKUP($A12,'համապետական I մաս'!$A$6:$J$306,6,FALSE)</f>
        <v>ար.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AN0367861</v>
      </c>
      <c r="J12" s="14" t="str">
        <f>VLOOKUP($A12,'համապետական I մաս'!$A$6:$J$306,9,FALSE)</f>
        <v xml:space="preserve">ք․Դիլիջան, Թբիլիսյան խճ․ 12շ 4բն </v>
      </c>
      <c r="K12" s="14" t="str">
        <f>VLOOKUP($A12,'համապետական I մաս'!$A$6:$J$306,10,FALSE)</f>
        <v>ՀՀ ԿԱ Դիլիջանի ուսումնական կենտրոն, էլեկտրագետ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workbookViewId="0">
      <selection activeCell="B1"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21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58" t="s">
        <v>14</v>
      </c>
      <c r="C2" s="58"/>
      <c r="D2" s="58"/>
      <c r="E2" s="58"/>
      <c r="F2" s="58"/>
      <c r="G2" s="58"/>
      <c r="H2" s="58"/>
      <c r="I2" s="58"/>
      <c r="J2" s="58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0" t="s">
        <v>1</v>
      </c>
      <c r="C4" s="60"/>
      <c r="D4" s="60"/>
      <c r="E4" s="60"/>
      <c r="F4" s="60"/>
      <c r="G4" s="60"/>
      <c r="H4" s="60"/>
      <c r="I4" s="60"/>
      <c r="J4" s="60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10"/>
      <c r="B6" s="54" t="s">
        <v>35</v>
      </c>
      <c r="C6" s="55"/>
      <c r="D6" s="55"/>
      <c r="E6" s="55"/>
      <c r="F6" s="55"/>
      <c r="G6" s="55"/>
      <c r="H6" s="55"/>
      <c r="I6" s="55"/>
      <c r="J6" s="55"/>
      <c r="K6" s="56"/>
    </row>
    <row r="7" spans="1:11" s="13" customFormat="1" ht="27" x14ac:dyDescent="0.2">
      <c r="A7" s="12"/>
      <c r="B7" s="11" t="s">
        <v>16</v>
      </c>
      <c r="C7" s="4" t="s">
        <v>1181</v>
      </c>
      <c r="D7" s="4" t="s">
        <v>1182</v>
      </c>
      <c r="E7" s="4" t="s">
        <v>1183</v>
      </c>
      <c r="F7" s="2">
        <v>23379</v>
      </c>
      <c r="G7" s="4" t="s">
        <v>11</v>
      </c>
      <c r="H7" s="4" t="s">
        <v>1106</v>
      </c>
      <c r="I7" s="4" t="s">
        <v>1184</v>
      </c>
      <c r="J7" s="4" t="s">
        <v>1185</v>
      </c>
      <c r="K7" s="4" t="s">
        <v>1186</v>
      </c>
    </row>
    <row r="8" spans="1:11" s="13" customFormat="1" ht="13.5" x14ac:dyDescent="0.2">
      <c r="A8" s="12"/>
      <c r="B8" s="11" t="s">
        <v>17</v>
      </c>
      <c r="C8" s="4"/>
      <c r="D8" s="4"/>
      <c r="E8" s="4"/>
      <c r="F8" s="2"/>
      <c r="G8" s="4"/>
      <c r="H8" s="4"/>
      <c r="I8" s="4"/>
      <c r="J8" s="4"/>
      <c r="K8" s="4"/>
    </row>
    <row r="9" spans="1:11" s="13" customFormat="1" ht="13.5" x14ac:dyDescent="0.2">
      <c r="A9" s="12"/>
      <c r="B9" s="11" t="s">
        <v>18</v>
      </c>
      <c r="C9" s="4"/>
      <c r="D9" s="4"/>
      <c r="E9" s="4"/>
      <c r="F9" s="2"/>
      <c r="G9" s="4"/>
      <c r="H9" s="4"/>
      <c r="I9" s="4"/>
      <c r="J9" s="4"/>
      <c r="K9" s="4"/>
    </row>
    <row r="10" spans="1:11" s="13" customFormat="1" ht="13.5" x14ac:dyDescent="0.2">
      <c r="A10" s="12"/>
      <c r="B10" s="11" t="s">
        <v>19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10"/>
      <c r="B11" s="54" t="s">
        <v>36</v>
      </c>
      <c r="C11" s="55"/>
      <c r="D11" s="55"/>
      <c r="E11" s="55"/>
      <c r="F11" s="55"/>
      <c r="G11" s="55"/>
      <c r="H11" s="55"/>
      <c r="I11" s="55"/>
      <c r="J11" s="55"/>
      <c r="K11" s="56"/>
    </row>
    <row r="12" spans="1:11" s="13" customFormat="1" ht="40.5" x14ac:dyDescent="0.2">
      <c r="A12" s="12"/>
      <c r="B12" s="11" t="s">
        <v>16</v>
      </c>
      <c r="C12" s="4" t="s">
        <v>1103</v>
      </c>
      <c r="D12" s="4" t="s">
        <v>1104</v>
      </c>
      <c r="E12" s="4" t="s">
        <v>1105</v>
      </c>
      <c r="F12" s="2">
        <v>30305</v>
      </c>
      <c r="G12" s="4" t="s">
        <v>11</v>
      </c>
      <c r="H12" s="4" t="s">
        <v>1106</v>
      </c>
      <c r="I12" s="4" t="s">
        <v>1107</v>
      </c>
      <c r="J12" s="4" t="s">
        <v>1108</v>
      </c>
      <c r="K12" s="8" t="s">
        <v>80</v>
      </c>
    </row>
    <row r="13" spans="1:11" s="13" customFormat="1" ht="13.5" x14ac:dyDescent="0.2">
      <c r="A13" s="12"/>
      <c r="B13" s="11" t="s">
        <v>17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3" customFormat="1" ht="13.5" x14ac:dyDescent="0.2">
      <c r="A14" s="12"/>
      <c r="B14" s="11" t="s">
        <v>18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3" customFormat="1" ht="13.5" x14ac:dyDescent="0.2">
      <c r="A15" s="12"/>
      <c r="B15" s="11" t="s">
        <v>19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10"/>
      <c r="B16" s="54" t="s">
        <v>37</v>
      </c>
      <c r="C16" s="55"/>
      <c r="D16" s="55"/>
      <c r="E16" s="55"/>
      <c r="F16" s="55"/>
      <c r="G16" s="55"/>
      <c r="H16" s="55"/>
      <c r="I16" s="55"/>
      <c r="J16" s="55"/>
      <c r="K16" s="56"/>
    </row>
    <row r="17" spans="1:11" s="13" customFormat="1" ht="27" x14ac:dyDescent="0.2">
      <c r="A17" s="12"/>
      <c r="B17" s="11" t="s">
        <v>16</v>
      </c>
      <c r="C17" s="4" t="s">
        <v>1109</v>
      </c>
      <c r="D17" s="4" t="s">
        <v>1110</v>
      </c>
      <c r="E17" s="4" t="s">
        <v>1111</v>
      </c>
      <c r="F17" s="2" t="s">
        <v>1112</v>
      </c>
      <c r="G17" s="4" t="s">
        <v>11</v>
      </c>
      <c r="H17" s="4" t="s">
        <v>1106</v>
      </c>
      <c r="I17" s="4" t="s">
        <v>1113</v>
      </c>
      <c r="J17" s="4" t="s">
        <v>1114</v>
      </c>
      <c r="K17" s="4" t="s">
        <v>1115</v>
      </c>
    </row>
    <row r="18" spans="1:11" s="13" customFormat="1" ht="13.5" x14ac:dyDescent="0.2">
      <c r="A18" s="12"/>
      <c r="B18" s="11" t="s">
        <v>17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3" customFormat="1" ht="13.5" x14ac:dyDescent="0.2">
      <c r="A19" s="12"/>
      <c r="B19" s="11" t="s">
        <v>18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3" customFormat="1" ht="13.5" x14ac:dyDescent="0.2">
      <c r="A20" s="12"/>
      <c r="B20" s="11" t="s">
        <v>19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10"/>
      <c r="B21" s="54" t="s">
        <v>38</v>
      </c>
      <c r="C21" s="55"/>
      <c r="D21" s="55"/>
      <c r="E21" s="55"/>
      <c r="F21" s="55"/>
      <c r="G21" s="55"/>
      <c r="H21" s="55"/>
      <c r="I21" s="55"/>
      <c r="J21" s="55"/>
      <c r="K21" s="56"/>
    </row>
    <row r="22" spans="1:11" s="13" customFormat="1" ht="13.5" x14ac:dyDescent="0.2">
      <c r="A22" s="12"/>
      <c r="B22" s="11" t="s">
        <v>16</v>
      </c>
      <c r="C22" s="4"/>
      <c r="D22" s="4"/>
      <c r="E22" s="4"/>
      <c r="F22" s="2"/>
      <c r="G22" s="4"/>
      <c r="H22" s="4"/>
      <c r="I22" s="4"/>
      <c r="J22" s="4"/>
      <c r="K22" s="4"/>
    </row>
    <row r="23" spans="1:11" s="13" customFormat="1" ht="13.5" x14ac:dyDescent="0.2">
      <c r="A23" s="12"/>
      <c r="B23" s="11" t="s">
        <v>17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3" customFormat="1" ht="13.5" x14ac:dyDescent="0.2">
      <c r="A24" s="12"/>
      <c r="B24" s="11" t="s">
        <v>18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3" customFormat="1" ht="13.5" x14ac:dyDescent="0.2">
      <c r="A25" s="12"/>
      <c r="B25" s="11" t="s">
        <v>19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10" zoomScaleNormal="110"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20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5">
        <v>6</v>
      </c>
      <c r="B6" s="7">
        <v>1</v>
      </c>
      <c r="C6" s="14" t="str">
        <f>VLOOKUP($A6,'համապետական I մաս'!$A$6:$J$306,2,FALSE)</f>
        <v>Առաքելյան</v>
      </c>
      <c r="D6" s="14" t="str">
        <f>VLOOKUP($A6,'համապետական I մաս'!$A$6:$J$306,3,FALSE)</f>
        <v>Էդգար</v>
      </c>
      <c r="E6" s="14" t="str">
        <f>VLOOKUP($A6,'համապետական I մաս'!$A$6:$J$306,4,FALSE)</f>
        <v>Խաչատուրի</v>
      </c>
      <c r="F6" s="14" t="str">
        <f>VLOOKUP($A6,'համապետական I մաս'!$A$6:$J$306,5,FALSE)</f>
        <v>30․01․1982թ</v>
      </c>
      <c r="G6" s="14" t="str">
        <f>VLOOKUP($A6,'համապետական I մաս'!$A$6:$J$306,6,FALSE)</f>
        <v>ար.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AM0209900</v>
      </c>
      <c r="J6" s="14" t="str">
        <f>VLOOKUP($A6,'համապետական I մաս'!$A$6:$J$306,9,FALSE)</f>
        <v>ք.Մարտունի, Վարդենիկ 4փ,1տուն</v>
      </c>
      <c r="K6" s="14" t="str">
        <f>VLOOKUP($A6,'համապետական I մաս'!$A$6:$J$306,10,FALSE)</f>
        <v>Հ3  հեռուստաընկերություն</v>
      </c>
    </row>
    <row r="7" spans="1:11" ht="27" x14ac:dyDescent="0.2">
      <c r="A7" s="15">
        <v>58</v>
      </c>
      <c r="B7" s="7">
        <v>2</v>
      </c>
      <c r="C7" s="14" t="str">
        <f>VLOOKUP($A7,'համապետական I մաս'!$A$6:$J$306,2,FALSE)</f>
        <v>Ասլանյան</v>
      </c>
      <c r="D7" s="14" t="str">
        <f>VLOOKUP($A7,'համապետական I մաս'!$A$6:$J$306,3,FALSE)</f>
        <v>Արմեն</v>
      </c>
      <c r="E7" s="14" t="str">
        <f>VLOOKUP($A7,'համապետական I մաս'!$A$6:$J$306,4,FALSE)</f>
        <v>Մերուժանի</v>
      </c>
      <c r="F7" s="14" t="str">
        <f>VLOOKUP($A7,'համապետական I մաս'!$A$6:$J$306,5,FALSE)</f>
        <v>10.11.1965թ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AM0783999</v>
      </c>
      <c r="J7" s="14" t="str">
        <f>VLOOKUP($A7,'համապետական I մաս'!$A$6:$J$306,9,FALSE)</f>
        <v>ք.Երևան Մառի նրբ, 3շ, 25բն</v>
      </c>
      <c r="K7" s="14" t="str">
        <f>VLOOKUP($A7,'համապետական I մաս'!$A$6:$J$306,10,FALSE)</f>
        <v>Չի  աշխատում</v>
      </c>
    </row>
    <row r="8" spans="1:11" ht="40.5" x14ac:dyDescent="0.2">
      <c r="A8" s="15">
        <v>70</v>
      </c>
      <c r="B8" s="7">
        <v>3</v>
      </c>
      <c r="C8" s="14" t="str">
        <f>VLOOKUP($A8,'համապետական I մաս'!$A$6:$J$306,2,FALSE)</f>
        <v>Ասմարյան</v>
      </c>
      <c r="D8" s="14" t="str">
        <f>VLOOKUP($A8,'համապետական I մաս'!$A$6:$J$306,3,FALSE)</f>
        <v>Կարեն</v>
      </c>
      <c r="E8" s="14" t="str">
        <f>VLOOKUP($A8,'համապետական I մաս'!$A$6:$J$306,4,FALSE)</f>
        <v>Խաչիկի</v>
      </c>
      <c r="F8" s="14" t="str">
        <f>VLOOKUP($A8,'համապետական I մաս'!$A$6:$J$306,5,FALSE)</f>
        <v>06.08.1975թ</v>
      </c>
      <c r="G8" s="14" t="str">
        <f>VLOOKUP($A8,'համապետական I մաս'!$A$6:$J$306,6,FALSE)</f>
        <v>ար.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BA2640139</v>
      </c>
      <c r="J8" s="14" t="str">
        <f>VLOOKUP($A8,'համապետական I մաս'!$A$6:$J$306,9,FALSE)</f>
        <v>ք.Երևան Նոր Նորքի 2-րդ զանգ. Մոլդովական 7շ, 31բն</v>
      </c>
      <c r="K8" s="14" t="str">
        <f>VLOOKUP($A8,'համապետական I մաս'!$A$6:$J$306,10,FALSE)</f>
        <v>ՖԿՀՊԻ ավագ դասախոս</v>
      </c>
    </row>
    <row r="9" spans="1:11" ht="13.5" x14ac:dyDescent="0.2">
      <c r="A9" s="15">
        <v>60</v>
      </c>
      <c r="B9" s="7">
        <v>4</v>
      </c>
      <c r="C9" s="14" t="str">
        <f>VLOOKUP($A9,'համապետական I մաս'!$A$6:$J$306,2,FALSE)</f>
        <v>Ավետիսյան</v>
      </c>
      <c r="D9" s="14" t="str">
        <f>VLOOKUP($A9,'համապետական I մաս'!$A$6:$J$306,3,FALSE)</f>
        <v>Արտակ</v>
      </c>
      <c r="E9" s="14" t="str">
        <f>VLOOKUP($A9,'համապետական I մաս'!$A$6:$J$306,4,FALSE)</f>
        <v>Ռաֆիկի</v>
      </c>
      <c r="F9" s="14" t="str">
        <f>VLOOKUP($A9,'համապետական I մաս'!$A$6:$J$306,5,FALSE)</f>
        <v>20․04․1967թ</v>
      </c>
      <c r="G9" s="14" t="str">
        <f>VLOOKUP($A9,'համապետական I մաս'!$A$6:$J$306,6,FALSE)</f>
        <v>ար.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AK0462814</v>
      </c>
      <c r="J9" s="14" t="str">
        <f>VLOOKUP($A9,'համապետական I մաս'!$A$6:$J$306,9,FALSE)</f>
        <v>ք․Երևան, Չարենցի 97տ</v>
      </c>
      <c r="K9" s="14" t="str">
        <f>VLOOKUP($A9,'համապետական I մաս'!$A$6:$J$306,10,FALSE)</f>
        <v>Չի  աշխատում</v>
      </c>
    </row>
    <row r="10" spans="1:11" ht="27" x14ac:dyDescent="0.2">
      <c r="A10" s="15">
        <v>59</v>
      </c>
      <c r="B10" s="7">
        <v>5</v>
      </c>
      <c r="C10" s="14" t="str">
        <f>VLOOKUP($A10,'համապետական I մաս'!$A$6:$J$306,2,FALSE)</f>
        <v>Արզանյան</v>
      </c>
      <c r="D10" s="14" t="str">
        <f>VLOOKUP($A10,'համապետական I մաս'!$A$6:$J$306,3,FALSE)</f>
        <v>Արսեն</v>
      </c>
      <c r="E10" s="14" t="str">
        <f>VLOOKUP($A10,'համապետական I մաս'!$A$6:$J$306,4,FALSE)</f>
        <v>Գագիկի</v>
      </c>
      <c r="F10" s="14" t="str">
        <f>VLOOKUP($A10,'համապետական I մաս'!$A$6:$J$306,5,FALSE)</f>
        <v>29․07․1991թ</v>
      </c>
      <c r="G10" s="14" t="str">
        <f>VLOOKUP($A10,'համապետական I մաս'!$A$6:$J$306,6,FALSE)</f>
        <v>ար.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002333233</v>
      </c>
      <c r="J10" s="14" t="str">
        <f>VLOOKUP($A10,'համապետական I մաս'!$A$6:$J$306,9,FALSE)</f>
        <v>ք․Երևան,Նոր Նորքի1-ին զանգ․ Նանսենի 20շ, 32բն</v>
      </c>
      <c r="K10" s="14" t="str">
        <f>VLOOKUP($A10,'համապետական I մաս'!$A$6:$J$306,10,FALSE)</f>
        <v>,,Cross Comp,, ընկերության  տնօրեն</v>
      </c>
    </row>
    <row r="11" spans="1:11" ht="27" x14ac:dyDescent="0.2">
      <c r="A11" s="15">
        <v>72</v>
      </c>
      <c r="B11" s="7">
        <v>6</v>
      </c>
      <c r="C11" s="14" t="str">
        <f>VLOOKUP($A11,'համապետական I մաս'!$A$6:$J$306,2,FALSE)</f>
        <v>Բալյան</v>
      </c>
      <c r="D11" s="14" t="str">
        <f>VLOOKUP($A11,'համապետական I մաս'!$A$6:$J$306,3,FALSE)</f>
        <v>Աշոտ</v>
      </c>
      <c r="E11" s="14" t="str">
        <f>VLOOKUP($A11,'համապետական I մաս'!$A$6:$J$306,4,FALSE)</f>
        <v>Արտեմի</v>
      </c>
      <c r="F11" s="14" t="str">
        <f>VLOOKUP($A11,'համապետական I մաս'!$A$6:$J$306,5,FALSE)</f>
        <v>30.03.1977թ</v>
      </c>
      <c r="G11" s="14" t="str">
        <f>VLOOKUP($A11,'համապետական I մաս'!$A$6:$J$306,6,FALSE)</f>
        <v>ար.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007038482</v>
      </c>
      <c r="J11" s="14" t="str">
        <f>VLOOKUP($A11,'համապետական I մաս'!$A$6:$J$306,9,FALSE)</f>
        <v>ք.Երևան Ռուբինյանց 24շ,46բն</v>
      </c>
      <c r="K11" s="14" t="str">
        <f>VLOOKUP($A11,'համապետական I մաս'!$A$6:$J$306,10,FALSE)</f>
        <v>Չի  աշխատում</v>
      </c>
    </row>
    <row r="12" spans="1:11" ht="54" x14ac:dyDescent="0.2">
      <c r="A12" s="15">
        <v>73</v>
      </c>
      <c r="B12" s="7">
        <v>7</v>
      </c>
      <c r="C12" s="14" t="str">
        <f>VLOOKUP($A12,'համապետական I մաս'!$A$6:$J$306,2,FALSE)</f>
        <v xml:space="preserve">Գևորգյան </v>
      </c>
      <c r="D12" s="14" t="str">
        <f>VLOOKUP($A12,'համապետական I մաս'!$A$6:$J$306,3,FALSE)</f>
        <v>Հուսիկ</v>
      </c>
      <c r="E12" s="14" t="str">
        <f>VLOOKUP($A12,'համապետական I մաս'!$A$6:$J$306,4,FALSE)</f>
        <v>Զիֆրիտի</v>
      </c>
      <c r="F12" s="14" t="str">
        <f>VLOOKUP($A12,'համապետական I մաս'!$A$6:$J$306,5,FALSE)</f>
        <v>02.11.1957թ</v>
      </c>
      <c r="G12" s="14" t="str">
        <f>VLOOKUP($A12,'համապետական I մաս'!$A$6:$J$306,6,FALSE)</f>
        <v>ար.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003714979</v>
      </c>
      <c r="J12" s="14" t="str">
        <f>VLOOKUP($A12,'համապետական I մաս'!$A$6:$J$306,9,FALSE)</f>
        <v>ք.Երևան Ավան Բրյուսովի 70շ,12բն</v>
      </c>
      <c r="K12" s="14" t="str">
        <f>VLOOKUP($A12,'համապետական I մաս'!$A$6:$J$306,10,FALSE)</f>
        <v xml:space="preserve">Եվրոպական կրթական տարածաշրջանային ակադեմիա  հիմնադրամ, պրոռեկտոր </v>
      </c>
    </row>
    <row r="13" spans="1:11" ht="27" x14ac:dyDescent="0.2">
      <c r="A13" s="15">
        <v>115</v>
      </c>
      <c r="B13" s="7">
        <v>8</v>
      </c>
      <c r="C13" s="14" t="str">
        <f>VLOOKUP($A13,'համապետական I մաս'!$A$6:$J$306,2,FALSE)</f>
        <v>Կոստանդյան</v>
      </c>
      <c r="D13" s="14" t="str">
        <f>VLOOKUP($A13,'համապետական I մաս'!$A$6:$J$306,3,FALSE)</f>
        <v>Գագիկ</v>
      </c>
      <c r="E13" s="14" t="str">
        <f>VLOOKUP($A13,'համապետական I մաս'!$A$6:$J$306,4,FALSE)</f>
        <v>Բեգլարի</v>
      </c>
      <c r="F13" s="14" t="str">
        <f>VLOOKUP($A13,'համապետական I մաս'!$A$6:$J$306,5,FALSE)</f>
        <v>15.04.1954թ</v>
      </c>
      <c r="G13" s="14" t="str">
        <f>VLOOKUP($A13,'համապետական I մաս'!$A$6:$J$306,6,FALSE)</f>
        <v>ար.</v>
      </c>
      <c r="H13" s="14" t="str">
        <f>VLOOKUP($A13,'համապետական I մաս'!$A$6:$J$306,7,FALSE)</f>
        <v>Անկուսակցական</v>
      </c>
      <c r="I13" s="14" t="str">
        <f>VLOOKUP($A13,'համապետական I մաս'!$A$6:$J$306,8,FALSE)</f>
        <v>BA1827777</v>
      </c>
      <c r="J13" s="14" t="str">
        <f>VLOOKUP($A13,'համապետական I մաս'!$A$6:$J$306,9,FALSE)</f>
        <v>ք.Երևան, Ավան Առինջ 2մ/շ, 3/3շ, 36բն</v>
      </c>
      <c r="K13" s="14" t="str">
        <f>VLOOKUP($A13,'համապետական I մաս'!$A$6:$J$306,10,FALSE)</f>
        <v>,,Գոռ,, ՍՊԸ խորհրդի նախագահ</v>
      </c>
    </row>
    <row r="14" spans="1:11" ht="40.5" x14ac:dyDescent="0.2">
      <c r="A14" s="15">
        <v>19</v>
      </c>
      <c r="B14" s="7">
        <v>9</v>
      </c>
      <c r="C14" s="14" t="str">
        <f>VLOOKUP($A14,'համապետական I մաս'!$A$6:$J$306,2,FALSE)</f>
        <v>Հակոբյան</v>
      </c>
      <c r="D14" s="14" t="str">
        <f>VLOOKUP($A14,'համապետական I մաս'!$A$6:$J$306,3,FALSE)</f>
        <v>Լուսինե</v>
      </c>
      <c r="E14" s="14" t="str">
        <f>VLOOKUP($A14,'համապետական I մաս'!$A$6:$J$306,4,FALSE)</f>
        <v>Սմբատի</v>
      </c>
      <c r="F14" s="14" t="str">
        <f>VLOOKUP($A14,'համապետական I մաս'!$A$6:$J$306,5,FALSE)</f>
        <v>20.06.1972թ</v>
      </c>
      <c r="G14" s="14" t="str">
        <f>VLOOKUP($A14,'համապետական I մաս'!$A$6:$J$306,6,FALSE)</f>
        <v>իգ.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AM0388979</v>
      </c>
      <c r="J14" s="14" t="str">
        <f>VLOOKUP($A14,'համապետական I մաս'!$A$6:$J$306,9,FALSE)</f>
        <v>ք.Երևան, Դավիթաշեն 2թաղ, 35շ, 26բն</v>
      </c>
      <c r="K14" s="14" t="str">
        <f>VLOOKUP($A14,'համապետական I մաս'!$A$6:$J$306,10,FALSE)</f>
        <v>Եվրոպական  քոլեջ   հիմնադրամ, ուս. գծով փոխտնօրեն</v>
      </c>
    </row>
    <row r="15" spans="1:11" ht="27" x14ac:dyDescent="0.2">
      <c r="A15" s="15">
        <v>61</v>
      </c>
      <c r="B15" s="7">
        <v>10</v>
      </c>
      <c r="C15" s="14" t="str">
        <f>VLOOKUP($A15,'համապետական I մաս'!$A$6:$J$306,2,FALSE)</f>
        <v>Ղահրամանյան</v>
      </c>
      <c r="D15" s="14" t="str">
        <f>VLOOKUP($A15,'համապետական I մաս'!$A$6:$J$306,3,FALSE)</f>
        <v>Անահիտ</v>
      </c>
      <c r="E15" s="14" t="str">
        <f>VLOOKUP($A15,'համապետական I մաս'!$A$6:$J$306,4,FALSE)</f>
        <v xml:space="preserve"> Արշակի</v>
      </c>
      <c r="F15" s="14" t="str">
        <f>VLOOKUP($A15,'համապետական I մաս'!$A$6:$J$306,5,FALSE)</f>
        <v>30.11.1959թ</v>
      </c>
      <c r="G15" s="14" t="str">
        <f>VLOOKUP($A15,'համապետական I մաս'!$A$6:$J$306,6,FALSE)</f>
        <v>իգ.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AM0555271</v>
      </c>
      <c r="J15" s="14" t="str">
        <f>VLOOKUP($A15,'համապետական I մաս'!$A$6:$J$306,9,FALSE)</f>
        <v>ք. Երևան Սարի թաղ 5փ, 51տուն</v>
      </c>
      <c r="K15" s="14" t="str">
        <f>VLOOKUP($A15,'համապետական I մաս'!$A$6:$J$306,10,FALSE)</f>
        <v>ՃՇՀԱՀ ասիստենտ</v>
      </c>
    </row>
    <row r="16" spans="1:11" ht="27" x14ac:dyDescent="0.2">
      <c r="A16" s="15">
        <v>2</v>
      </c>
      <c r="B16" s="7">
        <v>11</v>
      </c>
      <c r="C16" s="14" t="str">
        <f>VLOOKUP($A16,'համապետական I մաս'!$A$6:$J$306,2,FALSE)</f>
        <v xml:space="preserve">Շահգելդյան </v>
      </c>
      <c r="D16" s="14" t="str">
        <f>VLOOKUP($A16,'համապետական I մաս'!$A$6:$J$306,3,FALSE)</f>
        <v xml:space="preserve">Մհեր </v>
      </c>
      <c r="E16" s="14" t="str">
        <f>VLOOKUP($A16,'համապետական I մաս'!$A$6:$J$306,4,FALSE)</f>
        <v>Լևոնի</v>
      </c>
      <c r="F16" s="14" t="str">
        <f>VLOOKUP($A16,'համապետական I մաս'!$A$6:$J$306,5,FALSE)</f>
        <v>29.09.1967թ</v>
      </c>
      <c r="G16" s="14" t="str">
        <f>VLOOKUP($A16,'համապետական I մաս'!$A$6:$J$306,6,FALSE)</f>
        <v>ար.</v>
      </c>
      <c r="H16" s="14" t="str">
        <f>VLOOKUP($A16,'համապետական I մաս'!$A$6:$J$306,7,FALSE)</f>
        <v>Հայկական վերածնունդ</v>
      </c>
      <c r="I16" s="14" t="str">
        <f>VLOOKUP($A16,'համապետական I մաս'!$A$6:$J$306,8,FALSE)</f>
        <v>AM0497355</v>
      </c>
      <c r="J16" s="14" t="str">
        <f>VLOOKUP($A16,'համապետական I մաս'!$A$6:$J$306,9,FALSE)</f>
        <v>ք. Երևան Մաշտոցի պող. 4շ, 5բն</v>
      </c>
      <c r="K16" s="14" t="str">
        <f>VLOOKUP($A16,'համապետական I մաս'!$A$6:$J$306,10,FALSE)</f>
        <v>ՀՀ ԱԺ  պատգամավոր</v>
      </c>
    </row>
    <row r="17" spans="1:11" ht="27" x14ac:dyDescent="0.2">
      <c r="A17" s="15">
        <v>158</v>
      </c>
      <c r="B17" s="7">
        <v>12</v>
      </c>
      <c r="C17" s="14" t="str">
        <f>VLOOKUP($A17,'համապետական I մաս'!$A$6:$J$306,2,FALSE)</f>
        <v>Սահակյան</v>
      </c>
      <c r="D17" s="14" t="str">
        <f>VLOOKUP($A17,'համապետական I մաս'!$A$6:$J$306,3,FALSE)</f>
        <v>Գոհար</v>
      </c>
      <c r="E17" s="14" t="str">
        <f>VLOOKUP($A17,'համապետական I մաս'!$A$6:$J$306,4,FALSE)</f>
        <v>Հովիկի</v>
      </c>
      <c r="F17" s="14" t="str">
        <f>VLOOKUP($A17,'համապետական I մաս'!$A$6:$J$306,5,FALSE)</f>
        <v>05.10.1967թ</v>
      </c>
      <c r="G17" s="14" t="str">
        <f>VLOOKUP($A17,'համապետական I մաս'!$A$6:$J$306,6,FALSE)</f>
        <v>իգ.</v>
      </c>
      <c r="H17" s="14" t="str">
        <f>VLOOKUP($A17,'համապետական I մաս'!$A$6:$J$306,7,FALSE)</f>
        <v>Հայկական վերածնունդ</v>
      </c>
      <c r="I17" s="14" t="str">
        <f>VLOOKUP($A17,'համապետական I մաս'!$A$6:$J$306,8,FALSE)</f>
        <v>AG0539577</v>
      </c>
      <c r="J17" s="14" t="str">
        <f>VLOOKUP($A17,'համապետական I մաս'!$A$6:$J$306,9,FALSE)</f>
        <v>ք, Երևան, Ավան, Աճառյան 20-6</v>
      </c>
      <c r="K17" s="14" t="str">
        <f>VLOOKUP($A17,'համապետական I մաս'!$A$6:$J$306,10,FALSE)</f>
        <v>ՀՎԿ աշխատակազմ</v>
      </c>
    </row>
    <row r="18" spans="1:11" ht="26.25" customHeight="1" x14ac:dyDescent="0.2">
      <c r="A18" s="15">
        <v>7</v>
      </c>
      <c r="B18" s="7">
        <v>13</v>
      </c>
      <c r="C18" s="14" t="str">
        <f>VLOOKUP($A18,'համապետական I մաս'!$A$6:$J$306,2,FALSE)</f>
        <v>Քոչարյան</v>
      </c>
      <c r="D18" s="14" t="str">
        <f>VLOOKUP($A18,'համապետական I մաս'!$A$6:$J$306,3,FALSE)</f>
        <v>Մարինե</v>
      </c>
      <c r="E18" s="14" t="str">
        <f>VLOOKUP($A18,'համապետական I մաս'!$A$6:$J$306,4,FALSE)</f>
        <v>Հենրիկի</v>
      </c>
      <c r="F18" s="14" t="str">
        <f>VLOOKUP($A18,'համապետական I մաս'!$A$6:$J$306,5,FALSE)</f>
        <v>28․12․1964թ</v>
      </c>
      <c r="G18" s="14" t="str">
        <f>VLOOKUP($A18,'համապետական I մաս'!$A$6:$J$306,6,FALSE)</f>
        <v>իգ.</v>
      </c>
      <c r="H18" s="14" t="str">
        <f>VLOOKUP($A18,'համապետական I մաս'!$A$6:$J$306,7,FALSE)</f>
        <v>Հայկական վերածնունդ</v>
      </c>
      <c r="I18" s="14" t="str">
        <f>VLOOKUP($A18,'համապետական I մաս'!$A$6:$J$306,8,FALSE)</f>
        <v>AM0749681</v>
      </c>
      <c r="J18" s="14" t="str">
        <f>VLOOKUP($A18,'համապետական I մաս'!$A$6:$J$306,9,FALSE)</f>
        <v>ք․Երևան Գայի պող.11շ բն36</v>
      </c>
      <c r="K18" s="14" t="str">
        <f>VLOOKUP($A18,'համապետական I մաս'!$A$6:$J$306,10,FALSE)</f>
        <v>Երևանի թիվ186 դպրոց, տնօրեն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23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16">
        <v>26</v>
      </c>
      <c r="B6" s="7">
        <v>1</v>
      </c>
      <c r="C6" s="14" t="str">
        <f>VLOOKUP($A6,'համապետական I մաս'!$A$6:$J$306,2,FALSE)</f>
        <v>Ավագյան</v>
      </c>
      <c r="D6" s="14" t="str">
        <f>VLOOKUP($A6,'համապետական I մաս'!$A$6:$J$306,3,FALSE)</f>
        <v>Արման</v>
      </c>
      <c r="E6" s="14" t="str">
        <f>VLOOKUP($A6,'համապետական I մաս'!$A$6:$J$306,4,FALSE)</f>
        <v>Արտաշեսի</v>
      </c>
      <c r="F6" s="14" t="str">
        <f>VLOOKUP($A6,'համապետական I մաս'!$A$6:$J$306,5,FALSE)</f>
        <v>07.06.1983թ</v>
      </c>
      <c r="G6" s="14" t="str">
        <f>VLOOKUP($A6,'համապետական I մաս'!$A$6:$J$306,6,FALSE)</f>
        <v>ար.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AH0330092</v>
      </c>
      <c r="J6" s="14" t="str">
        <f>VLOOKUP($A6,'համապետական I մաս'!$A$6:$J$306,9,FALSE)</f>
        <v>ք. Երևան,Բաղրամյան 70շ, 32բն</v>
      </c>
      <c r="K6" s="14" t="str">
        <f>VLOOKUP($A6,'համապետական I մաս'!$A$6:$J$306,10,FALSE)</f>
        <v xml:space="preserve">Եվրոպական կրթական տարածաշրջանային ակադեմիյա  հիմնադրամ, ռեկտոր </v>
      </c>
    </row>
    <row r="7" spans="1:11" ht="40.5" x14ac:dyDescent="0.2">
      <c r="A7" s="16">
        <v>229</v>
      </c>
      <c r="B7" s="7">
        <v>2</v>
      </c>
      <c r="C7" s="14" t="str">
        <f>VLOOKUP($A7,'համապետական I մաս'!$A$6:$J$306,2,FALSE)</f>
        <v xml:space="preserve">Ավդալյան </v>
      </c>
      <c r="D7" s="14" t="str">
        <f>VLOOKUP($A7,'համապետական I մաս'!$A$6:$J$306,3,FALSE)</f>
        <v>Արմինե</v>
      </c>
      <c r="E7" s="14" t="str">
        <f>VLOOKUP($A7,'համապետական I մաս'!$A$6:$J$306,4,FALSE)</f>
        <v>Յուրիկի</v>
      </c>
      <c r="F7" s="14" t="str">
        <f>VLOOKUP($A7,'համապետական I մաս'!$A$6:$J$306,5,FALSE)</f>
        <v>25.09.1970թ</v>
      </c>
      <c r="G7" s="14" t="str">
        <f>VLOOKUP($A7,'համապետական I մաս'!$A$6:$J$306,6,FALSE)</f>
        <v>իգ.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BA0393891</v>
      </c>
      <c r="J7" s="14" t="str">
        <f>VLOOKUP($A7,'համապետական I մաս'!$A$6:$J$306,9,FALSE)</f>
        <v>ք. Երևան Ամիրյան 10շ, 5բն</v>
      </c>
      <c r="K7" s="14" t="str">
        <f>VLOOKUP($A7,'համապետական I մաս'!$A$6:$J$306,10,FALSE)</f>
        <v>Հեռուստատեսության և  ռադիոյի  ակադեմիա, պրոռեկտոր</v>
      </c>
    </row>
    <row r="8" spans="1:11" ht="67.5" x14ac:dyDescent="0.2">
      <c r="A8" s="16">
        <v>110</v>
      </c>
      <c r="B8" s="7">
        <v>3</v>
      </c>
      <c r="C8" s="14" t="str">
        <f>VLOOKUP($A8,'համապետական I մաս'!$A$6:$J$306,2,FALSE)</f>
        <v>Արամյան</v>
      </c>
      <c r="D8" s="14" t="str">
        <f>VLOOKUP($A8,'համապետական I մաս'!$A$6:$J$306,3,FALSE)</f>
        <v>Հայկ</v>
      </c>
      <c r="E8" s="14" t="str">
        <f>VLOOKUP($A8,'համապետական I մաս'!$A$6:$J$306,4,FALSE)</f>
        <v>Վաչիկի</v>
      </c>
      <c r="F8" s="14" t="str">
        <f>VLOOKUP($A8,'համապետական I մաս'!$A$6:$J$306,5,FALSE)</f>
        <v>06.04.1990թ</v>
      </c>
      <c r="G8" s="14" t="str">
        <f>VLOOKUP($A8,'համապետական I մաս'!$A$6:$J$306,6,FALSE)</f>
        <v>ար.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AP0534183</v>
      </c>
      <c r="J8" s="14" t="str">
        <f>VLOOKUP($A8,'համապետական I մաս'!$A$6:$J$306,9,FALSE)</f>
        <v>ք.Երևան,Փափազյան 27/1շ  9բն</v>
      </c>
      <c r="K8" s="14" t="str">
        <f>VLOOKUP($A8,'համապետական I մաս'!$A$6:$J$306,10,FALSE)</f>
        <v>ՀՀ ԱԻՆ տեղեկատվության և հասարակայնության հետ կապերի վարչության լրատվության բաժնի  առաջատար  մասնագետ</v>
      </c>
    </row>
    <row r="9" spans="1:11" ht="27" x14ac:dyDescent="0.2">
      <c r="A9" s="16">
        <v>21</v>
      </c>
      <c r="B9" s="7">
        <v>4</v>
      </c>
      <c r="C9" s="14" t="str">
        <f>VLOOKUP($A9,'համապետական I մաս'!$A$6:$J$306,2,FALSE)</f>
        <v>Աֆանդյան</v>
      </c>
      <c r="D9" s="14" t="str">
        <f>VLOOKUP($A9,'համապետական I մաս'!$A$6:$J$306,3,FALSE)</f>
        <v>Միքայել</v>
      </c>
      <c r="E9" s="14" t="str">
        <f>VLOOKUP($A9,'համապետական I մաս'!$A$6:$J$306,4,FALSE)</f>
        <v>Ռուբիկի</v>
      </c>
      <c r="F9" s="14" t="str">
        <f>VLOOKUP($A9,'համապետական I մաս'!$A$6:$J$306,5,FALSE)</f>
        <v>18․04․1962թ</v>
      </c>
      <c r="G9" s="14" t="str">
        <f>VLOOKUP($A9,'համապետական I մաս'!$A$6:$J$306,6,FALSE)</f>
        <v>ար.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AK0659914</v>
      </c>
      <c r="J9" s="14" t="str">
        <f>VLOOKUP($A9,'համապետական I մաս'!$A$6:$J$306,9,FALSE)</f>
        <v>ք․Երևան Դավիթաշեն 1թաղ․11շ, 17բն</v>
      </c>
      <c r="K9" s="14" t="str">
        <f>VLOOKUP($A9,'համապետական I մաս'!$A$6:$J$306,10,FALSE)</f>
        <v>"Լաբարնա" ՍՊԸ տնօրեն</v>
      </c>
    </row>
    <row r="10" spans="1:11" ht="27" x14ac:dyDescent="0.2">
      <c r="A10" s="16">
        <v>88</v>
      </c>
      <c r="B10" s="7">
        <v>5</v>
      </c>
      <c r="C10" s="14" t="str">
        <f>VLOOKUP($A10,'համապետական I մաս'!$A$6:$J$306,2,FALSE)</f>
        <v>Գրիգորյան</v>
      </c>
      <c r="D10" s="14" t="str">
        <f>VLOOKUP($A10,'համապետական I մաս'!$A$6:$J$306,3,FALSE)</f>
        <v>Սուրեն</v>
      </c>
      <c r="E10" s="14" t="str">
        <f>VLOOKUP($A10,'համապետական I մաս'!$A$6:$J$306,4,FALSE)</f>
        <v>Հորիզոնի</v>
      </c>
      <c r="F10" s="14" t="str">
        <f>VLOOKUP($A10,'համապետական I մաս'!$A$6:$J$306,5,FALSE)</f>
        <v>12․08․1954թ</v>
      </c>
      <c r="G10" s="14" t="str">
        <f>VLOOKUP($A10,'համապետական I մաս'!$A$6:$J$306,6,FALSE)</f>
        <v>ար.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007077399</v>
      </c>
      <c r="J10" s="14" t="str">
        <f>VLOOKUP($A10,'համապետական I մաս'!$A$6:$J$306,9,FALSE)</f>
        <v>ք․Երևան, Աղբյուր Սերոբի 11/3շ, 23բն</v>
      </c>
      <c r="K10" s="14" t="str">
        <f>VLOOKUP($A10,'համապետական I մաս'!$A$6:$J$306,10,FALSE)</f>
        <v>Չի  աշխատում</v>
      </c>
    </row>
    <row r="11" spans="1:11" ht="13.5" x14ac:dyDescent="0.2">
      <c r="A11" s="16">
        <v>28</v>
      </c>
      <c r="B11" s="7">
        <v>6</v>
      </c>
      <c r="C11" s="14" t="str">
        <f>VLOOKUP($A11,'համապետական I մաս'!$A$6:$J$306,2,FALSE)</f>
        <v>Հակոբյան</v>
      </c>
      <c r="D11" s="14" t="str">
        <f>VLOOKUP($A11,'համապետական I մաս'!$A$6:$J$306,3,FALSE)</f>
        <v>Կարինե</v>
      </c>
      <c r="E11" s="14" t="str">
        <f>VLOOKUP($A11,'համապետական I մաս'!$A$6:$J$306,4,FALSE)</f>
        <v>Կառլենի</v>
      </c>
      <c r="F11" s="14" t="str">
        <f>VLOOKUP($A11,'համապետական I մաս'!$A$6:$J$306,5,FALSE)</f>
        <v>31.10.1955թ</v>
      </c>
      <c r="G11" s="14" t="str">
        <f>VLOOKUP($A11,'համապետական I մաս'!$A$6:$J$306,6,FALSE)</f>
        <v>իգ.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AM0392508</v>
      </c>
      <c r="J11" s="14" t="str">
        <f>VLOOKUP($A11,'համապետական I մաս'!$A$6:$J$306,9,FALSE)</f>
        <v>ք.Երևան Այգեձորի 3 տուն</v>
      </c>
      <c r="K11" s="14" t="str">
        <f>VLOOKUP($A11,'համապետական I մաս'!$A$6:$J$306,10,FALSE)</f>
        <v>,,Բարեփոխում,, հ/կ նախագահ</v>
      </c>
    </row>
    <row r="12" spans="1:11" ht="27" x14ac:dyDescent="0.2">
      <c r="A12" s="16">
        <v>206</v>
      </c>
      <c r="B12" s="7">
        <v>7</v>
      </c>
      <c r="C12" s="14" t="str">
        <f>VLOOKUP($A12,'համապետական I մաս'!$A$6:$J$306,2,FALSE)</f>
        <v>Հովսեփյան</v>
      </c>
      <c r="D12" s="14" t="str">
        <f>VLOOKUP($A12,'համապետական I մաս'!$A$6:$J$306,3,FALSE)</f>
        <v xml:space="preserve">Աստղիկ </v>
      </c>
      <c r="E12" s="14" t="str">
        <f>VLOOKUP($A12,'համապետական I մաս'!$A$6:$J$306,4,FALSE)</f>
        <v>Ֆրունզիկի</v>
      </c>
      <c r="F12" s="14" t="str">
        <f>VLOOKUP($A12,'համապետական I մաս'!$A$6:$J$306,5,FALSE)</f>
        <v>29.11.1989թ.</v>
      </c>
      <c r="G12" s="14" t="str">
        <f>VLOOKUP($A12,'համապետական I մաս'!$A$6:$J$306,6,FALSE)</f>
        <v>իգ.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AH0244052</v>
      </c>
      <c r="J12" s="14" t="str">
        <f>VLOOKUP($A12,'համապետական I մաս'!$A$6:$J$306,9,FALSE)</f>
        <v>ք.Երևան, Դավթաշեն 2թղմ. 28շ. 34բն.</v>
      </c>
      <c r="K12" s="14" t="str">
        <f>VLOOKUP($A12,'համապետական I մաս'!$A$6:$J$306,10,FALSE)</f>
        <v>Չի  աշխատում</v>
      </c>
    </row>
    <row r="13" spans="1:11" ht="27" x14ac:dyDescent="0.2">
      <c r="A13" s="16">
        <v>211</v>
      </c>
      <c r="B13" s="7">
        <v>8</v>
      </c>
      <c r="C13" s="14" t="str">
        <f>VLOOKUP($A13,'համապետական I մաս'!$A$6:$J$306,2,FALSE)</f>
        <v>Ղարիբյան</v>
      </c>
      <c r="D13" s="14" t="str">
        <f>VLOOKUP($A13,'համապետական I մաս'!$A$6:$J$306,3,FALSE)</f>
        <v>Արմեն</v>
      </c>
      <c r="E13" s="14" t="str">
        <f>VLOOKUP($A13,'համապետական I մաս'!$A$6:$J$306,4,FALSE)</f>
        <v>Սիմյոնի</v>
      </c>
      <c r="F13" s="14" t="str">
        <f>VLOOKUP($A13,'համապետական I մաս'!$A$6:$J$306,5,FALSE)</f>
        <v>06.02.1963թ</v>
      </c>
      <c r="G13" s="14" t="str">
        <f>VLOOKUP($A13,'համապետական I մաս'!$A$6:$J$306,6,FALSE)</f>
        <v>ար.</v>
      </c>
      <c r="H13" s="14" t="str">
        <f>VLOOKUP($A13,'համապետական I մաս'!$A$6:$J$306,7,FALSE)</f>
        <v>Հայկական վերածնունդ</v>
      </c>
      <c r="I13" s="14" t="str">
        <f>VLOOKUP($A13,'համապետական I մաս'!$A$6:$J$306,8,FALSE)</f>
        <v>AM0466986</v>
      </c>
      <c r="J13" s="14" t="str">
        <f>VLOOKUP($A13,'համապետական I մաս'!$A$6:$J$306,9,FALSE)</f>
        <v>ք. Երևան Շինարարների 15/1շ 14բն</v>
      </c>
      <c r="K13" s="14" t="str">
        <f>VLOOKUP($A13,'համապետական I մաս'!$A$6:$J$306,10,FALSE)</f>
        <v>Չի  աշխատում</v>
      </c>
    </row>
    <row r="14" spans="1:11" ht="40.5" x14ac:dyDescent="0.2">
      <c r="A14" s="16">
        <v>166</v>
      </c>
      <c r="B14" s="7">
        <v>9</v>
      </c>
      <c r="C14" s="14" t="str">
        <f>VLOOKUP($A14,'համապետական I մաս'!$A$6:$J$306,2,FALSE)</f>
        <v>Մեյրոյան</v>
      </c>
      <c r="D14" s="14" t="str">
        <f>VLOOKUP($A14,'համապետական I մաս'!$A$6:$J$306,3,FALSE)</f>
        <v>Վաղարշակ</v>
      </c>
      <c r="E14" s="14" t="str">
        <f>VLOOKUP($A14,'համապետական I մաս'!$A$6:$J$306,4,FALSE)</f>
        <v>Փարիզի</v>
      </c>
      <c r="F14" s="14" t="str">
        <f>VLOOKUP($A14,'համապետական I մաս'!$A$6:$J$306,5,FALSE)</f>
        <v>01.02.1964թ</v>
      </c>
      <c r="G14" s="14" t="str">
        <f>VLOOKUP($A14,'համապետական I մաս'!$A$6:$J$306,6,FALSE)</f>
        <v>ար.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BA2361944</v>
      </c>
      <c r="J14" s="14" t="str">
        <f>VLOOKUP($A14,'համապետական I մաս'!$A$6:$J$306,9,FALSE)</f>
        <v>ք. Երևան Դավիթաշեն 1 թաղ. 33շ 63 բն</v>
      </c>
      <c r="K14" s="14" t="str">
        <f>VLOOKUP($A14,'համապետական I մաս'!$A$6:$J$306,10,FALSE)</f>
        <v>Հայաստանում Ֆրանսիական համալսարան հիմնադրամ, վարչաֆինանսական տնօրեն</v>
      </c>
    </row>
    <row r="15" spans="1:11" ht="27" x14ac:dyDescent="0.2">
      <c r="A15" s="16">
        <v>129</v>
      </c>
      <c r="B15" s="7">
        <v>10</v>
      </c>
      <c r="C15" s="14" t="str">
        <f>VLOOKUP($A15,'համապետական I մաս'!$A$6:$J$306,2,FALSE)</f>
        <v xml:space="preserve">Մկրտչյան </v>
      </c>
      <c r="D15" s="14" t="str">
        <f>VLOOKUP($A15,'համապետական I մաս'!$A$6:$J$306,3,FALSE)</f>
        <v>Թամարա</v>
      </c>
      <c r="E15" s="14" t="str">
        <f>VLOOKUP($A15,'համապետական I մաս'!$A$6:$J$306,4,FALSE)</f>
        <v>Յուրիկի</v>
      </c>
      <c r="F15" s="14" t="str">
        <f>VLOOKUP($A15,'համապետական I մաս'!$A$6:$J$306,5,FALSE)</f>
        <v>15.02.1965թ</v>
      </c>
      <c r="G15" s="14" t="str">
        <f>VLOOKUP($A15,'համապետական I մաս'!$A$6:$J$306,6,FALSE)</f>
        <v>իգ.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AG0525584</v>
      </c>
      <c r="J15" s="14" t="str">
        <f>VLOOKUP($A15,'համապետական I մաս'!$A$6:$J$306,9,FALSE)</f>
        <v>ք,Երևան,Բաշինջաղյան 179շ  2բն</v>
      </c>
      <c r="K15" s="14" t="str">
        <f>VLOOKUP($A15,'համապետական I մաս'!$A$6:$J$306,10,FALSE)</f>
        <v>,,Հայբուսակ,, համալսարան, դասախոս</v>
      </c>
    </row>
    <row r="16" spans="1:11" ht="27" x14ac:dyDescent="0.2">
      <c r="A16" s="16">
        <v>48</v>
      </c>
      <c r="B16" s="7">
        <v>11</v>
      </c>
      <c r="C16" s="14" t="str">
        <f>VLOOKUP($A16,'համապետական I մաս'!$A$6:$J$306,2,FALSE)</f>
        <v>Նիազյան</v>
      </c>
      <c r="D16" s="14" t="str">
        <f>VLOOKUP($A16,'համապետական I մաս'!$A$6:$J$306,3,FALSE)</f>
        <v>Սարգիս</v>
      </c>
      <c r="E16" s="14" t="str">
        <f>VLOOKUP($A16,'համապետական I մաս'!$A$6:$J$306,4,FALSE)</f>
        <v>Հակոբի</v>
      </c>
      <c r="F16" s="14" t="str">
        <f>VLOOKUP($A16,'համապետական I մաս'!$A$6:$J$306,5,FALSE)</f>
        <v>20․01․1985թ</v>
      </c>
      <c r="G16" s="14" t="str">
        <f>VLOOKUP($A16,'համապետական I մաս'!$A$6:$J$306,6,FALSE)</f>
        <v>ար.</v>
      </c>
      <c r="H16" s="14" t="str">
        <f>VLOOKUP($A16,'համապետական I մաս'!$A$6:$J$306,7,FALSE)</f>
        <v>Հայկական վերածնունդ</v>
      </c>
      <c r="I16" s="14" t="str">
        <f>VLOOKUP($A16,'համապետական I մաս'!$A$6:$J$306,8,FALSE)</f>
        <v>AP0658163</v>
      </c>
      <c r="J16" s="14" t="str">
        <f>VLOOKUP($A16,'համապետական I մաս'!$A$6:$J$306,9,FALSE)</f>
        <v>ք․Երևան Դավիթաշեն 4թաղ․44շ, 5 բն</v>
      </c>
      <c r="K16" s="14" t="str">
        <f>VLOOKUP($A16,'համապետական I մաս'!$A$6:$J$306,10,FALSE)</f>
        <v>Չի  աշխատում</v>
      </c>
    </row>
    <row r="17" spans="1:11" ht="27" x14ac:dyDescent="0.2">
      <c r="A17" s="16">
        <v>9</v>
      </c>
      <c r="B17" s="7">
        <v>12</v>
      </c>
      <c r="C17" s="14" t="str">
        <f>VLOOKUP($A17,'համապետական I մաս'!$A$6:$J$306,2,FALSE)</f>
        <v>Պետրոսյան</v>
      </c>
      <c r="D17" s="14" t="str">
        <f>VLOOKUP($A17,'համապետական I մաս'!$A$6:$J$306,3,FALSE)</f>
        <v>Խանիկ</v>
      </c>
      <c r="E17" s="14" t="str">
        <f>VLOOKUP($A17,'համապետական I մաս'!$A$6:$J$306,4,FALSE)</f>
        <v>Ստեփանի</v>
      </c>
      <c r="F17" s="14" t="str">
        <f>VLOOKUP($A17,'համապետական I մաս'!$A$6:$J$306,5,FALSE)</f>
        <v>01.01.1978թ</v>
      </c>
      <c r="G17" s="14" t="str">
        <f>VLOOKUP($A17,'համապետական I մաս'!$A$6:$J$306,6,FALSE)</f>
        <v>ար.</v>
      </c>
      <c r="H17" s="14" t="str">
        <f>VLOOKUP($A17,'համապետական I մաս'!$A$6:$J$306,7,FALSE)</f>
        <v>Հայկական վերածնունդ</v>
      </c>
      <c r="I17" s="14" t="str">
        <f>VLOOKUP($A17,'համապետական I մաս'!$A$6:$J$306,8,FALSE)</f>
        <v>000981621</v>
      </c>
      <c r="J17" s="14" t="str">
        <f>VLOOKUP($A17,'համապետական I մաս'!$A$6:$J$306,9,FALSE)</f>
        <v>Շիրակի մարզ, Ախուրյան Ե.Չարենցի 3փ,2տ</v>
      </c>
      <c r="K17" s="14" t="str">
        <f>VLOOKUP($A17,'համապետական I մաս'!$A$6:$J$306,10,FALSE)</f>
        <v>"Ֆրուտլենդ" ՍՊԸ տնօրեն</v>
      </c>
    </row>
    <row r="18" spans="1:11" ht="27" x14ac:dyDescent="0.2">
      <c r="A18" s="16">
        <v>106</v>
      </c>
      <c r="B18" s="7">
        <v>13</v>
      </c>
      <c r="C18" s="14" t="str">
        <f>VLOOKUP($A18,'համապետական I մաս'!$A$6:$J$306,2,FALSE)</f>
        <v>Սարգսյան</v>
      </c>
      <c r="D18" s="14" t="str">
        <f>VLOOKUP($A18,'համապետական I մաս'!$A$6:$J$306,3,FALSE)</f>
        <v>Տիգրան</v>
      </c>
      <c r="E18" s="14" t="str">
        <f>VLOOKUP($A18,'համապետական I մաս'!$A$6:$J$306,4,FALSE)</f>
        <v>Աշոտի</v>
      </c>
      <c r="F18" s="14" t="str">
        <f>VLOOKUP($A18,'համապետական I մաս'!$A$6:$J$306,5,FALSE)</f>
        <v>06․10․1983թ</v>
      </c>
      <c r="G18" s="14" t="str">
        <f>VLOOKUP($A18,'համապետական I մաս'!$A$6:$J$306,6,FALSE)</f>
        <v>ար.</v>
      </c>
      <c r="H18" s="14" t="str">
        <f>VLOOKUP($A18,'համապետական I մաս'!$A$6:$J$306,7,FALSE)</f>
        <v>Հայկական վերածնունդ</v>
      </c>
      <c r="I18" s="14" t="str">
        <f>VLOOKUP($A18,'համապետական I մաս'!$A$6:$J$306,8,FALSE)</f>
        <v>007262066</v>
      </c>
      <c r="J18" s="14" t="str">
        <f>VLOOKUP($A18,'համապետական I մաս'!$A$6:$J$306,9,FALSE)</f>
        <v>ք․Երևան, Արաբկիր, Բակունցի 1շ, 5բն</v>
      </c>
      <c r="K18" s="14" t="str">
        <f>VLOOKUP($A18,'համապետական I մաս'!$A$6:$J$306,10,FALSE)</f>
        <v>Չի  աշխատում</v>
      </c>
    </row>
    <row r="19" spans="1:11" ht="27" x14ac:dyDescent="0.2">
      <c r="A19" s="16">
        <v>74</v>
      </c>
      <c r="B19" s="7">
        <v>14</v>
      </c>
      <c r="C19" s="14" t="str">
        <f>VLOOKUP($A19,'համապետական I մաս'!$A$6:$J$306,2,FALSE)</f>
        <v>Տերյան</v>
      </c>
      <c r="D19" s="14" t="str">
        <f>VLOOKUP($A19,'համապետական I մաս'!$A$6:$J$306,3,FALSE)</f>
        <v>Մուշեղ</v>
      </c>
      <c r="E19" s="14" t="str">
        <f>VLOOKUP($A19,'համապետական I մաս'!$A$6:$J$306,4,FALSE)</f>
        <v>Բերիկի</v>
      </c>
      <c r="F19" s="14" t="str">
        <f>VLOOKUP($A19,'համապետական I մաս'!$A$6:$J$306,5,FALSE)</f>
        <v>14.11.1970թ</v>
      </c>
      <c r="G19" s="14" t="str">
        <f>VLOOKUP($A19,'համապետական I մաս'!$A$6:$J$306,6,FALSE)</f>
        <v>ար.</v>
      </c>
      <c r="H19" s="14" t="str">
        <f>VLOOKUP($A19,'համապետական I մաս'!$A$6:$J$306,7,FALSE)</f>
        <v>Հայկական վերածնունդ</v>
      </c>
      <c r="I19" s="14" t="str">
        <f>VLOOKUP($A19,'համապետական I մաս'!$A$6:$J$306,8,FALSE)</f>
        <v>AK0281761</v>
      </c>
      <c r="J19" s="14" t="str">
        <f>VLOOKUP($A19,'համապետական I մաս'!$A$6:$J$306,9,FALSE)</f>
        <v>ք.Երևան, Գյուլբենկյան փ. 39շ, 8բն</v>
      </c>
      <c r="K19" s="14" t="str">
        <f>VLOOKUP($A19,'համապետական I մաս'!$A$6:$J$306,10,FALSE)</f>
        <v>,,ՄՈԱ,, ՍՊԸ  փոխտնօրեն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24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143</v>
      </c>
      <c r="B6" s="7">
        <v>1</v>
      </c>
      <c r="C6" s="14" t="str">
        <f>VLOOKUP($A6,'համապետական I մաս'!$A$6:$J$306,2,FALSE)</f>
        <v>Առաքելյան</v>
      </c>
      <c r="D6" s="14" t="str">
        <f>VLOOKUP($A6,'համապետական I մաս'!$A$6:$J$306,3,FALSE)</f>
        <v>Բագրատ</v>
      </c>
      <c r="E6" s="14" t="str">
        <f>VLOOKUP($A6,'համապետական I մաս'!$A$6:$J$306,4,FALSE)</f>
        <v>Ջանիբեկի</v>
      </c>
      <c r="F6" s="14" t="str">
        <f>VLOOKUP($A6,'համապետական I մաս'!$A$6:$J$306,5,FALSE)</f>
        <v>09.02.1968թ</v>
      </c>
      <c r="G6" s="14" t="str">
        <f>VLOOKUP($A6,'համապետական I մաս'!$A$6:$J$306,6,FALSE)</f>
        <v>ար.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AN0686082</v>
      </c>
      <c r="J6" s="14" t="str">
        <f>VLOOKUP($A6,'համապետական I մաս'!$A$6:$J$306,9,FALSE)</f>
        <v>ք.Երևան Նորագավիթ 10փ 44տ</v>
      </c>
      <c r="K6" s="14" t="str">
        <f>VLOOKUP($A6,'համապետական I մաս'!$A$6:$J$306,10,FALSE)</f>
        <v>Անհատ ձեռնարկատեր</v>
      </c>
    </row>
    <row r="7" spans="1:11" ht="27" x14ac:dyDescent="0.2">
      <c r="A7" s="16">
        <v>102</v>
      </c>
      <c r="B7" s="7">
        <v>2</v>
      </c>
      <c r="C7" s="14" t="str">
        <f>VLOOKUP($A7,'համապետական I մաս'!$A$6:$J$306,2,FALSE)</f>
        <v>Ավագյան</v>
      </c>
      <c r="D7" s="14" t="str">
        <f>VLOOKUP($A7,'համապետական I մաս'!$A$6:$J$306,3,FALSE)</f>
        <v>Արթուր</v>
      </c>
      <c r="E7" s="14" t="str">
        <f>VLOOKUP($A7,'համապետական I մաս'!$A$6:$J$306,4,FALSE)</f>
        <v>Ռուբիկի</v>
      </c>
      <c r="F7" s="14" t="str">
        <f>VLOOKUP($A7,'համապետական I մաս'!$A$6:$J$306,5,FALSE)</f>
        <v>16․09․1973թ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AM0904488</v>
      </c>
      <c r="J7" s="14" t="str">
        <f>VLOOKUP($A7,'համապետական I մաս'!$A$6:$J$306,9,FALSE)</f>
        <v>ք․Երևան, Չեխովի փող․ 16շ 69բն</v>
      </c>
      <c r="K7" s="14" t="str">
        <f>VLOOKUP($A7,'համապետական I մաս'!$A$6:$J$306,10,FALSE)</f>
        <v>Չի  աշխատում</v>
      </c>
    </row>
    <row r="8" spans="1:11" ht="40.5" x14ac:dyDescent="0.2">
      <c r="A8" s="16">
        <v>155</v>
      </c>
      <c r="B8" s="7">
        <v>3</v>
      </c>
      <c r="C8" s="14" t="str">
        <f>VLOOKUP($A8,'համապետական I մաս'!$A$6:$J$306,2,FALSE)</f>
        <v>Ավետիսյան</v>
      </c>
      <c r="D8" s="14" t="str">
        <f>VLOOKUP($A8,'համապետական I մաս'!$A$6:$J$306,3,FALSE)</f>
        <v>Նարեկ</v>
      </c>
      <c r="E8" s="14" t="str">
        <f>VLOOKUP($A8,'համապետական I մաս'!$A$6:$J$306,4,FALSE)</f>
        <v>Անդրանիկի</v>
      </c>
      <c r="F8" s="14" t="str">
        <f>VLOOKUP($A8,'համապետական I մաս'!$A$6:$J$306,5,FALSE)</f>
        <v>04.10.1990թ</v>
      </c>
      <c r="G8" s="14" t="str">
        <f>VLOOKUP($A8,'համապետական I մաս'!$A$6:$J$306,6,FALSE)</f>
        <v>ար.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AP0606969</v>
      </c>
      <c r="J8" s="14" t="str">
        <f>VLOOKUP($A8,'համապետական I մաս'!$A$6:$J$306,9,FALSE)</f>
        <v>Արագածոտնի մարզ, գ. Նիգավան 7փ, 1/2տ</v>
      </c>
      <c r="K8" s="14" t="str">
        <f>VLOOKUP($A8,'համապետական I մաս'!$A$6:$J$306,10,FALSE)</f>
        <v>Երևանի պետական տնտեսագիտական քոլեջ, դասախոս</v>
      </c>
    </row>
    <row r="9" spans="1:11" ht="27" x14ac:dyDescent="0.2">
      <c r="A9" s="16">
        <v>113</v>
      </c>
      <c r="B9" s="7">
        <v>4</v>
      </c>
      <c r="C9" s="14" t="str">
        <f>VLOOKUP($A9,'համապետական I մաս'!$A$6:$J$306,2,FALSE)</f>
        <v>Ավետիսյան</v>
      </c>
      <c r="D9" s="14" t="str">
        <f>VLOOKUP($A9,'համապետական I մաս'!$A$6:$J$306,3,FALSE)</f>
        <v>Հարություն</v>
      </c>
      <c r="E9" s="14" t="str">
        <f>VLOOKUP($A9,'համապետական I մաս'!$A$6:$J$306,4,FALSE)</f>
        <v>Ավետիսի</v>
      </c>
      <c r="F9" s="14" t="str">
        <f>VLOOKUP($A9,'համապետական I մաս'!$A$6:$J$306,5,FALSE)</f>
        <v>04.01.1957թ</v>
      </c>
      <c r="G9" s="14" t="str">
        <f>VLOOKUP($A9,'համապետական I մաս'!$A$6:$J$306,6,FALSE)</f>
        <v>ար.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AN0290885</v>
      </c>
      <c r="J9" s="14" t="str">
        <f>VLOOKUP($A9,'համապետական I մաս'!$A$6:$J$306,9,FALSE)</f>
        <v>ք.Երևան  Ծերենցի փողոց , 39տուն</v>
      </c>
      <c r="K9" s="14" t="str">
        <f>VLOOKUP($A9,'համապետական I մաս'!$A$6:$J$306,10,FALSE)</f>
        <v>Վաղարշապատի հիվանդանոց, բաժանմունքի վարիչ</v>
      </c>
    </row>
    <row r="10" spans="1:11" ht="27" x14ac:dyDescent="0.2">
      <c r="A10" s="16">
        <v>163</v>
      </c>
      <c r="B10" s="7">
        <v>5</v>
      </c>
      <c r="C10" s="14" t="str">
        <f>VLOOKUP($A10,'համապետական I մաս'!$A$6:$J$306,2,FALSE)</f>
        <v>Ավետիքյան</v>
      </c>
      <c r="D10" s="14" t="str">
        <f>VLOOKUP($A10,'համապետական I մաս'!$A$6:$J$306,3,FALSE)</f>
        <v>Վարդան</v>
      </c>
      <c r="E10" s="14" t="str">
        <f>VLOOKUP($A10,'համապետական I մաս'!$A$6:$J$306,4,FALSE)</f>
        <v>Եղիշի</v>
      </c>
      <c r="F10" s="14" t="str">
        <f>VLOOKUP($A10,'համապետական I մաս'!$A$6:$J$306,5,FALSE)</f>
        <v>01.08.1960թ</v>
      </c>
      <c r="G10" s="14" t="str">
        <f>VLOOKUP($A10,'համապետական I մաս'!$A$6:$J$306,6,FALSE)</f>
        <v>ար.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004798146</v>
      </c>
      <c r="J10" s="14" t="str">
        <f>VLOOKUP($A10,'համապետական I մաս'!$A$6:$J$306,9,FALSE)</f>
        <v>ք. Երևան Արարատյան փ, 1 նրբ, տուն 12ա</v>
      </c>
      <c r="K10" s="14" t="str">
        <f>VLOOKUP($A10,'համապետական I մաս'!$A$6:$J$306,10,FALSE)</f>
        <v>ԵԿՏԱ, ՀՖՔՀ  դասախոս</v>
      </c>
    </row>
    <row r="11" spans="1:11" ht="27" x14ac:dyDescent="0.2">
      <c r="A11" s="16">
        <v>3</v>
      </c>
      <c r="B11" s="7">
        <v>6</v>
      </c>
      <c r="C11" s="14" t="str">
        <f>VLOOKUP($A11,'համապետական I մաս'!$A$6:$J$306,2,FALSE)</f>
        <v>Բիշարյան</v>
      </c>
      <c r="D11" s="14" t="str">
        <f>VLOOKUP($A11,'համապետական I մաս'!$A$6:$J$306,3,FALSE)</f>
        <v>Հեղինե</v>
      </c>
      <c r="E11" s="14" t="str">
        <f>VLOOKUP($A11,'համապետական I մաս'!$A$6:$J$306,4,FALSE)</f>
        <v>Վաչեի</v>
      </c>
      <c r="F11" s="14" t="str">
        <f>VLOOKUP($A11,'համապետական I մաս'!$A$6:$J$306,5,FALSE)</f>
        <v>05.01.1961թ</v>
      </c>
      <c r="G11" s="14" t="str">
        <f>VLOOKUP($A11,'համապետական I մաս'!$A$6:$J$306,6,FALSE)</f>
        <v>իգ.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AP0651688</v>
      </c>
      <c r="J11" s="14" t="str">
        <f>VLOOKUP($A11,'համապետական I մաս'!$A$6:$J$306,9,FALSE)</f>
        <v>ք.Երևան Կոմիտաս պ. 36/7շ 8բն</v>
      </c>
      <c r="K11" s="14" t="str">
        <f>VLOOKUP($A11,'համապետական I մաս'!$A$6:$J$306,10,FALSE)</f>
        <v>ՀՀ ԱԺ  պատգամավոր</v>
      </c>
    </row>
    <row r="12" spans="1:11" ht="40.5" x14ac:dyDescent="0.2">
      <c r="A12" s="16">
        <v>87</v>
      </c>
      <c r="B12" s="7">
        <v>7</v>
      </c>
      <c r="C12" s="14" t="str">
        <f>VLOOKUP($A12,'համապետական I մաս'!$A$6:$J$306,2,FALSE)</f>
        <v>Գևորգյան</v>
      </c>
      <c r="D12" s="14" t="str">
        <f>VLOOKUP($A12,'համապետական I մաս'!$A$6:$J$306,3,FALSE)</f>
        <v>Գուրգեն</v>
      </c>
      <c r="E12" s="14" t="str">
        <f>VLOOKUP($A12,'համապետական I մաս'!$A$6:$J$306,4,FALSE)</f>
        <v>Համբարձումի</v>
      </c>
      <c r="F12" s="14" t="str">
        <f>VLOOKUP($A12,'համապետական I մաս'!$A$6:$J$306,5,FALSE)</f>
        <v>08․10․1984թ</v>
      </c>
      <c r="G12" s="14" t="str">
        <f>VLOOKUP($A12,'համապետական I մաս'!$A$6:$J$306,6,FALSE)</f>
        <v>ար.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AM0323822</v>
      </c>
      <c r="J12" s="14" t="str">
        <f>VLOOKUP($A12,'համապետական I մաս'!$A$6:$J$306,9,FALSE)</f>
        <v>ք․Երևան Անդրանիկի 97շ  39բն</v>
      </c>
      <c r="K12" s="14" t="str">
        <f>VLOOKUP($A12,'համապետական I մաս'!$A$6:$J$306,10,FALSE)</f>
        <v>Տրանսպորտի, կապի և ՏՏ նախարարություն, գլխավոր մասնագետ</v>
      </c>
    </row>
    <row r="13" spans="1:11" ht="27" x14ac:dyDescent="0.2">
      <c r="A13" s="16">
        <v>13</v>
      </c>
      <c r="B13" s="7">
        <v>8</v>
      </c>
      <c r="C13" s="14" t="str">
        <f>VLOOKUP($A13,'համապետական I մաս'!$A$6:$J$306,2,FALSE)</f>
        <v>Դոխոլյան</v>
      </c>
      <c r="D13" s="14" t="str">
        <f>VLOOKUP($A13,'համապետական I մաս'!$A$6:$J$306,3,FALSE)</f>
        <v>Լևոն</v>
      </c>
      <c r="E13" s="14" t="str">
        <f>VLOOKUP($A13,'համապետական I մաս'!$A$6:$J$306,4,FALSE)</f>
        <v>Մարտունի</v>
      </c>
      <c r="F13" s="14" t="str">
        <f>VLOOKUP($A13,'համապետական I մաս'!$A$6:$J$306,5,FALSE)</f>
        <v>15.03.1978թ</v>
      </c>
      <c r="G13" s="14" t="str">
        <f>VLOOKUP($A13,'համապետական I մաս'!$A$6:$J$306,6,FALSE)</f>
        <v>ար.</v>
      </c>
      <c r="H13" s="14" t="str">
        <f>VLOOKUP($A13,'համապետական I մաս'!$A$6:$J$306,7,FALSE)</f>
        <v>Հայկական վերածնունդ</v>
      </c>
      <c r="I13" s="14" t="str">
        <f>VLOOKUP($A13,'համապետական I մաս'!$A$6:$J$306,8,FALSE)</f>
        <v>AN0485010</v>
      </c>
      <c r="J13" s="14" t="str">
        <f>VLOOKUP($A13,'համապետական I մաս'!$A$6:$J$306,9,FALSE)</f>
        <v>ք.Երևան, Գ. Նժդեհի փող, 24շ, 20բն</v>
      </c>
      <c r="K13" s="14" t="str">
        <f>VLOOKUP($A13,'համապետական I մաս'!$A$6:$J$306,10,FALSE)</f>
        <v>ՀՀ Աժ պատգամավոր</v>
      </c>
    </row>
    <row r="14" spans="1:11" ht="54" x14ac:dyDescent="0.2">
      <c r="A14" s="16">
        <v>39</v>
      </c>
      <c r="B14" s="7">
        <v>9</v>
      </c>
      <c r="C14" s="14" t="str">
        <f>VLOOKUP($A14,'համապետական I մաս'!$A$6:$J$306,2,FALSE)</f>
        <v>Թադևոսյան</v>
      </c>
      <c r="D14" s="14" t="str">
        <f>VLOOKUP($A14,'համապետական I մաս'!$A$6:$J$306,3,FALSE)</f>
        <v>Ջուլիետա</v>
      </c>
      <c r="E14" s="14" t="str">
        <f>VLOOKUP($A14,'համապետական I մաս'!$A$6:$J$306,4,FALSE)</f>
        <v>Արամայիսի</v>
      </c>
      <c r="F14" s="14" t="str">
        <f>VLOOKUP($A14,'համապետական I մաս'!$A$6:$J$306,5,FALSE)</f>
        <v>01.07.1957թ</v>
      </c>
      <c r="G14" s="14" t="str">
        <f>VLOOKUP($A14,'համապետական I մաս'!$A$6:$J$306,6,FALSE)</f>
        <v>իգ.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AM0420827</v>
      </c>
      <c r="J14" s="14" t="str">
        <f>VLOOKUP($A14,'համապետական I մաս'!$A$6:$J$306,9,FALSE)</f>
        <v>ք.Երևան, Ներքին Չարբախ, 2փող. 45տուն</v>
      </c>
      <c r="K14" s="14" t="str">
        <f>VLOOKUP($A14,'համապետական I մաս'!$A$6:$J$306,10,FALSE)</f>
        <v>Եվրոպական կրթական տարածաշրջանային ակադեմիա  հիմնադրամ, ամբիոնի վարիչի տեղակալ</v>
      </c>
    </row>
    <row r="15" spans="1:11" ht="27" x14ac:dyDescent="0.2">
      <c r="A15" s="16">
        <v>33</v>
      </c>
      <c r="B15" s="7">
        <v>10</v>
      </c>
      <c r="C15" s="14" t="str">
        <f>VLOOKUP($A15,'համապետական I մաս'!$A$6:$J$306,2,FALSE)</f>
        <v>Հովհաննիսյան</v>
      </c>
      <c r="D15" s="14" t="str">
        <f>VLOOKUP($A15,'համապետական I մաս'!$A$6:$J$306,3,FALSE)</f>
        <v>Հովհաննես</v>
      </c>
      <c r="E15" s="14" t="str">
        <f>VLOOKUP($A15,'համապետական I մաս'!$A$6:$J$306,4,FALSE)</f>
        <v>Սամվելի</v>
      </c>
      <c r="F15" s="14" t="str">
        <f>VLOOKUP($A15,'համապետական I մաս'!$A$6:$J$306,5,FALSE)</f>
        <v>26.07.1975թ</v>
      </c>
      <c r="G15" s="14" t="str">
        <f>VLOOKUP($A15,'համապետական I մաս'!$A$6:$J$306,6,FALSE)</f>
        <v>ար.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AN0375780</v>
      </c>
      <c r="J15" s="14" t="str">
        <f>VLOOKUP($A15,'համապետական I մաս'!$A$6:$J$306,9,FALSE)</f>
        <v>ք.Երևան, Մարգարյան 37շ, 65բն</v>
      </c>
      <c r="K15" s="14" t="str">
        <f>VLOOKUP($A15,'համապետական I մաս'!$A$6:$J$306,10,FALSE)</f>
        <v>Հայաստանում Ֆրանսիական քոլեջ  հիմնադրամի  տնօրեն</v>
      </c>
    </row>
    <row r="16" spans="1:11" ht="27" x14ac:dyDescent="0.2">
      <c r="A16" s="16">
        <v>75</v>
      </c>
      <c r="B16" s="7">
        <v>11</v>
      </c>
      <c r="C16" s="14" t="str">
        <f>VLOOKUP($A16,'համապետական I մաս'!$A$6:$J$306,2,FALSE)</f>
        <v>Միքայելյան</v>
      </c>
      <c r="D16" s="14" t="str">
        <f>VLOOKUP($A16,'համապետական I մաս'!$A$6:$J$306,3,FALSE)</f>
        <v>Արփինե</v>
      </c>
      <c r="E16" s="14" t="str">
        <f>VLOOKUP($A16,'համապետական I մաս'!$A$6:$J$306,4,FALSE)</f>
        <v>Սերյոժայի</v>
      </c>
      <c r="F16" s="14" t="str">
        <f>VLOOKUP($A16,'համապետական I մաս'!$A$6:$J$306,5,FALSE)</f>
        <v>07.11.1982թ</v>
      </c>
      <c r="G16" s="14" t="str">
        <f>VLOOKUP($A16,'համապետական I մաս'!$A$6:$J$306,6,FALSE)</f>
        <v>իգ.</v>
      </c>
      <c r="H16" s="14" t="str">
        <f>VLOOKUP($A16,'համապետական I մաս'!$A$6:$J$306,7,FALSE)</f>
        <v>Հայկական վերածնունդ</v>
      </c>
      <c r="I16" s="14" t="str">
        <f>VLOOKUP($A16,'համապետական I մաս'!$A$6:$J$306,8,FALSE)</f>
        <v>AK0308610</v>
      </c>
      <c r="J16" s="14" t="str">
        <f>VLOOKUP($A16,'համապետական I մաս'!$A$6:$J$306,9,FALSE)</f>
        <v>ք.Երևան Րաֆֆու փ. 87շ, 8 բն.</v>
      </c>
      <c r="K16" s="14" t="str">
        <f>VLOOKUP($A16,'համապետական I մաս'!$A$6:$J$306,10,FALSE)</f>
        <v>Չի  աշխատում</v>
      </c>
    </row>
    <row r="17" spans="1:11" ht="54" x14ac:dyDescent="0.2">
      <c r="A17" s="16">
        <v>23</v>
      </c>
      <c r="B17" s="7">
        <v>12</v>
      </c>
      <c r="C17" s="14" t="str">
        <f>VLOOKUP($A17,'համապետական I մաս'!$A$6:$J$306,2,FALSE)</f>
        <v>Շահինյան</v>
      </c>
      <c r="D17" s="14" t="str">
        <f>VLOOKUP($A17,'համապետական I մաս'!$A$6:$J$306,3,FALSE)</f>
        <v>Հովսեփ</v>
      </c>
      <c r="E17" s="14" t="str">
        <f>VLOOKUP($A17,'համապետական I մաս'!$A$6:$J$306,4,FALSE)</f>
        <v>Մարտինի</v>
      </c>
      <c r="F17" s="14" t="str">
        <f>VLOOKUP($A17,'համապետական I մաս'!$A$6:$J$306,5,FALSE)</f>
        <v>01․11․1970թ</v>
      </c>
      <c r="G17" s="14" t="str">
        <f>VLOOKUP($A17,'համապետական I մաս'!$A$6:$J$306,6,FALSE)</f>
        <v>ար.</v>
      </c>
      <c r="H17" s="14" t="str">
        <f>VLOOKUP($A17,'համապետական I մաս'!$A$6:$J$306,7,FALSE)</f>
        <v>Հայկական վերածնունդ</v>
      </c>
      <c r="I17" s="14" t="str">
        <f>VLOOKUP($A17,'համապետական I մաս'!$A$6:$J$306,8,FALSE)</f>
        <v>AM0247928</v>
      </c>
      <c r="J17" s="14" t="str">
        <f>VLOOKUP($A17,'համապետական I մաս'!$A$6:$J$306,9,FALSE)</f>
        <v>ք.Վեդի Արարատյան 46շ, 32բն</v>
      </c>
      <c r="K17" s="14" t="str">
        <f>VLOOKUP($A17,'համապետական I մաս'!$A$6:$J$306,10,FALSE)</f>
        <v>Եվրոպական կրթական տարածաշրջանային ակադեմիայի ֆինանսավարչական տնօրեն</v>
      </c>
    </row>
    <row r="18" spans="1:11" ht="27" x14ac:dyDescent="0.2">
      <c r="A18" s="16">
        <v>79</v>
      </c>
      <c r="B18" s="7">
        <v>13</v>
      </c>
      <c r="C18" s="14" t="str">
        <f>VLOOKUP($A18,'համապետական I մաս'!$A$6:$J$306,2,FALSE)</f>
        <v>Շահվերդյան</v>
      </c>
      <c r="D18" s="14" t="str">
        <f>VLOOKUP($A18,'համապետական I մաս'!$A$6:$J$306,3,FALSE)</f>
        <v>Կարինե</v>
      </c>
      <c r="E18" s="14" t="str">
        <f>VLOOKUP($A18,'համապետական I մաս'!$A$6:$J$306,4,FALSE)</f>
        <v>Վասիլի</v>
      </c>
      <c r="F18" s="14" t="str">
        <f>VLOOKUP($A18,'համապետական I մաս'!$A$6:$J$306,5,FALSE)</f>
        <v>24․04․1961թ</v>
      </c>
      <c r="G18" s="14" t="str">
        <f>VLOOKUP($A18,'համապետական I մաս'!$A$6:$J$306,6,FALSE)</f>
        <v>իգ.</v>
      </c>
      <c r="H18" s="14" t="str">
        <f>VLOOKUP($A18,'համապետական I մաս'!$A$6:$J$306,7,FALSE)</f>
        <v>Հայկական վերածնունդ</v>
      </c>
      <c r="I18" s="14" t="str">
        <f>VLOOKUP($A18,'համապետական I մաս'!$A$6:$J$306,8,FALSE)</f>
        <v>AM0474818</v>
      </c>
      <c r="J18" s="14" t="str">
        <f>VLOOKUP($A18,'համապետական I մաս'!$A$6:$J$306,9,FALSE)</f>
        <v>ք․Երևան Արտաշիսյան 58շ 8բն</v>
      </c>
      <c r="K18" s="14" t="str">
        <f>VLOOKUP($A18,'համապետական I մաս'!$A$6:$J$306,10,FALSE)</f>
        <v>Չի  աշխատում</v>
      </c>
    </row>
    <row r="19" spans="1:11" ht="27" x14ac:dyDescent="0.2">
      <c r="A19" s="16">
        <v>133</v>
      </c>
      <c r="B19" s="7">
        <v>14</v>
      </c>
      <c r="C19" s="14" t="str">
        <f>VLOOKUP($A19,'համապետական I մաս'!$A$6:$J$306,2,FALSE)</f>
        <v>Սարգսյան</v>
      </c>
      <c r="D19" s="14" t="str">
        <f>VLOOKUP($A19,'համապետական I մաս'!$A$6:$J$306,3,FALSE)</f>
        <v>Անահիտ</v>
      </c>
      <c r="E19" s="14" t="str">
        <f>VLOOKUP($A19,'համապետական I մաս'!$A$6:$J$306,4,FALSE)</f>
        <v>Վրեժի</v>
      </c>
      <c r="F19" s="14" t="str">
        <f>VLOOKUP($A19,'համապետական I մաս'!$A$6:$J$306,5,FALSE)</f>
        <v>03.09.1971թ</v>
      </c>
      <c r="G19" s="14" t="str">
        <f>VLOOKUP($A19,'համապետական I մաս'!$A$6:$J$306,6,FALSE)</f>
        <v>իգ.</v>
      </c>
      <c r="H19" s="14" t="str">
        <f>VLOOKUP($A19,'համապետական I մաս'!$A$6:$J$306,7,FALSE)</f>
        <v>Հայկական վերածնունդ</v>
      </c>
      <c r="I19" s="14" t="str">
        <f>VLOOKUP($A19,'համապետական I մաս'!$A$6:$J$306,8,FALSE)</f>
        <v>002378826</v>
      </c>
      <c r="J19" s="14" t="str">
        <f>VLOOKUP($A19,'համապետական I մաս'!$A$6:$J$306,9,FALSE)</f>
        <v>ք.Երևան Կուրղինյան 19շ  44բն</v>
      </c>
      <c r="K19" s="14" t="str">
        <f>VLOOKUP($A19,'համապետական I մաս'!$A$6:$J$306,10,FALSE)</f>
        <v>Չի 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25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41</v>
      </c>
      <c r="B6" s="7">
        <v>1</v>
      </c>
      <c r="C6" s="14" t="str">
        <f>VLOOKUP($A6,'համապետական I մաս'!$A$6:$J$306,2,FALSE)</f>
        <v>Առուշանյան</v>
      </c>
      <c r="D6" s="14" t="str">
        <f>VLOOKUP($A6,'համապետական I մաս'!$A$6:$J$306,3,FALSE)</f>
        <v>Միքայել</v>
      </c>
      <c r="E6" s="14" t="str">
        <f>VLOOKUP($A6,'համապետական I մաս'!$A$6:$J$306,4,FALSE)</f>
        <v>Արտեմի</v>
      </c>
      <c r="F6" s="14" t="str">
        <f>VLOOKUP($A6,'համապետական I մաս'!$A$6:$J$306,5,FALSE)</f>
        <v>03.11.1974թ</v>
      </c>
      <c r="G6" s="14" t="str">
        <f>VLOOKUP($A6,'համապետական I մաս'!$A$6:$J$306,6,FALSE)</f>
        <v>ար.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AP0566523</v>
      </c>
      <c r="J6" s="14" t="str">
        <f>VLOOKUP($A6,'համապետական I մաս'!$A$6:$J$306,9,FALSE)</f>
        <v>ք. Երևան Նորք Մարաշ 6փ, 2 նրբ, 13տուն</v>
      </c>
      <c r="K6" s="14" t="str">
        <f>VLOOKUP($A6,'համապետական I մաս'!$A$6:$J$306,10,FALSE)</f>
        <v>Չի  աշխատում</v>
      </c>
    </row>
    <row r="7" spans="1:11" ht="27" x14ac:dyDescent="0.2">
      <c r="A7" s="16">
        <v>209</v>
      </c>
      <c r="B7" s="7">
        <v>2</v>
      </c>
      <c r="C7" s="14" t="str">
        <f>VLOOKUP($A7,'համապետական I մաս'!$A$6:$J$306,2,FALSE)</f>
        <v xml:space="preserve">Ավդալյան </v>
      </c>
      <c r="D7" s="14" t="str">
        <f>VLOOKUP($A7,'համապետական I մաս'!$A$6:$J$306,3,FALSE)</f>
        <v>Ռուդիկ</v>
      </c>
      <c r="E7" s="14" t="str">
        <f>VLOOKUP($A7,'համապետական I մաս'!$A$6:$J$306,4,FALSE)</f>
        <v>Ռուբիկի</v>
      </c>
      <c r="F7" s="14" t="str">
        <f>VLOOKUP($A7,'համապետական I մաս'!$A$6:$J$306,5,FALSE)</f>
        <v>25.06.1982թ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000960732</v>
      </c>
      <c r="J7" s="14" t="str">
        <f>VLOOKUP($A7,'համապետական I մաս'!$A$6:$J$306,9,FALSE)</f>
        <v>ք.Երևան Անդրանիկի 61/1շ, 4բն</v>
      </c>
      <c r="K7" s="14" t="str">
        <f>VLOOKUP($A7,'համապետական I մաս'!$A$6:$J$306,10,FALSE)</f>
        <v>Չի  աշխատում</v>
      </c>
    </row>
    <row r="8" spans="1:11" ht="27" x14ac:dyDescent="0.2">
      <c r="A8" s="16">
        <v>76</v>
      </c>
      <c r="B8" s="7">
        <v>3</v>
      </c>
      <c r="C8" s="14" t="str">
        <f>VLOOKUP($A8,'համապետական I մաս'!$A$6:$J$306,2,FALSE)</f>
        <v>Ափինյան</v>
      </c>
      <c r="D8" s="14" t="str">
        <f>VLOOKUP($A8,'համապետական I մաս'!$A$6:$J$306,3,FALSE)</f>
        <v>Աբգար</v>
      </c>
      <c r="E8" s="14" t="str">
        <f>VLOOKUP($A8,'համապետական I մաս'!$A$6:$J$306,4,FALSE)</f>
        <v>Գևորգի</v>
      </c>
      <c r="F8" s="14" t="str">
        <f>VLOOKUP($A8,'համապետական I մաս'!$A$6:$J$306,5,FALSE)</f>
        <v>05.04.1960թ</v>
      </c>
      <c r="G8" s="14" t="str">
        <f>VLOOKUP($A8,'համապետական I մաս'!$A$6:$J$306,6,FALSE)</f>
        <v>ար.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AM0721122</v>
      </c>
      <c r="J8" s="14" t="str">
        <f>VLOOKUP($A8,'համապետական I մաս'!$A$6:$J$306,9,FALSE)</f>
        <v>ք.Երևան, Ռուսթավելի փող.  25տուն</v>
      </c>
      <c r="K8" s="14" t="str">
        <f>VLOOKUP($A8,'համապետական I մաս'!$A$6:$J$306,10,FALSE)</f>
        <v>Հայ  Գրողների միության նախագահ</v>
      </c>
    </row>
    <row r="9" spans="1:11" ht="27" x14ac:dyDescent="0.2">
      <c r="A9" s="16">
        <v>32</v>
      </c>
      <c r="B9" s="7">
        <v>4</v>
      </c>
      <c r="C9" s="14" t="str">
        <f>VLOOKUP($A9,'համապետական I մաս'!$A$6:$J$306,2,FALSE)</f>
        <v xml:space="preserve">Խալաթյան </v>
      </c>
      <c r="D9" s="14" t="str">
        <f>VLOOKUP($A9,'համապետական I մաս'!$A$6:$J$306,3,FALSE)</f>
        <v>Լիանա</v>
      </c>
      <c r="E9" s="14" t="str">
        <f>VLOOKUP($A9,'համապետական I մաս'!$A$6:$J$306,4,FALSE)</f>
        <v>Գեղամի</v>
      </c>
      <c r="F9" s="14" t="str">
        <f>VLOOKUP($A9,'համապետական I մաս'!$A$6:$J$306,5,FALSE)</f>
        <v>15.05.1979թ</v>
      </c>
      <c r="G9" s="14" t="str">
        <f>VLOOKUP($A9,'համապետական I մաս'!$A$6:$J$306,6,FALSE)</f>
        <v>իգ.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AH0469830</v>
      </c>
      <c r="J9" s="14" t="str">
        <f>VLOOKUP($A9,'համապետական I մաս'!$A$6:$J$306,9,FALSE)</f>
        <v>ք.Երևան Նոր Արեշ 38փ, 22տուն</v>
      </c>
      <c r="K9" s="14" t="str">
        <f>VLOOKUP($A9,'համապետական I մաս'!$A$6:$J$306,10,FALSE)</f>
        <v>ՀՀ Ազգային ժողով,  օգնական</v>
      </c>
    </row>
    <row r="10" spans="1:11" ht="27" x14ac:dyDescent="0.2">
      <c r="A10" s="16">
        <v>136</v>
      </c>
      <c r="B10" s="7">
        <v>5</v>
      </c>
      <c r="C10" s="14" t="str">
        <f>VLOOKUP($A10,'համապետական I մաս'!$A$6:$J$306,2,FALSE)</f>
        <v>Ղազարյան</v>
      </c>
      <c r="D10" s="14" t="str">
        <f>VLOOKUP($A10,'համապետական I մաս'!$A$6:$J$306,3,FALSE)</f>
        <v>Մարգարիտա</v>
      </c>
      <c r="E10" s="14" t="str">
        <f>VLOOKUP($A10,'համապետական I մաս'!$A$6:$J$306,4,FALSE)</f>
        <v>Նիկոլայի</v>
      </c>
      <c r="F10" s="14" t="str">
        <f>VLOOKUP($A10,'համապետական I մաս'!$A$6:$J$306,5,FALSE)</f>
        <v>30.11.1987թ</v>
      </c>
      <c r="G10" s="14" t="str">
        <f>VLOOKUP($A10,'համապետական I մաս'!$A$6:$J$306,6,FALSE)</f>
        <v>ար.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AP0612874</v>
      </c>
      <c r="J10" s="14" t="str">
        <f>VLOOKUP($A10,'համապետական I մաս'!$A$6:$J$306,9,FALSE)</f>
        <v>ք.Երևան Վարդանանաց 24շ, 25բն</v>
      </c>
      <c r="K10" s="14" t="str">
        <f>VLOOKUP($A10,'համապետական I մաս'!$A$6:$J$306,10,FALSE)</f>
        <v>,,Ակվատեկ,, համալիր աերոբիկայի պատասխանատու</v>
      </c>
    </row>
    <row r="11" spans="1:11" ht="27" x14ac:dyDescent="0.2">
      <c r="A11" s="16">
        <v>43</v>
      </c>
      <c r="B11" s="7">
        <v>6</v>
      </c>
      <c r="C11" s="14" t="str">
        <f>VLOOKUP($A11,'համապետական I մաս'!$A$6:$J$306,2,FALSE)</f>
        <v xml:space="preserve">Հարությունյան </v>
      </c>
      <c r="D11" s="14" t="str">
        <f>VLOOKUP($A11,'համապետական I մաս'!$A$6:$J$306,3,FALSE)</f>
        <v>Անահիտ</v>
      </c>
      <c r="E11" s="14" t="str">
        <f>VLOOKUP($A11,'համապետական I մաս'!$A$6:$J$306,4,FALSE)</f>
        <v>Ռուբիկի</v>
      </c>
      <c r="F11" s="14" t="str">
        <f>VLOOKUP($A11,'համապետական I մաս'!$A$6:$J$306,5,FALSE)</f>
        <v>23.05.1968թ</v>
      </c>
      <c r="G11" s="14" t="str">
        <f>VLOOKUP($A11,'համապետական I մաս'!$A$6:$J$306,6,FALSE)</f>
        <v>իգ.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006584783</v>
      </c>
      <c r="J11" s="14" t="str">
        <f>VLOOKUP($A11,'համապետական I մաս'!$A$6:$J$306,9,FALSE)</f>
        <v>ք. Երեևան Գաջեգործների 40շ. 16 բն.</v>
      </c>
      <c r="K11" s="14" t="str">
        <f>VLOOKUP($A11,'համապետական I մաս'!$A$6:$J$306,10,FALSE)</f>
        <v>54574 զ/մ ավագ խոհարար</v>
      </c>
    </row>
    <row r="12" spans="1:11" ht="13.5" x14ac:dyDescent="0.2">
      <c r="A12" s="16">
        <v>111</v>
      </c>
      <c r="B12" s="7">
        <v>7</v>
      </c>
      <c r="C12" s="14" t="str">
        <f>VLOOKUP($A12,'համապետական I մաս'!$A$6:$J$306,2,FALSE)</f>
        <v>Հովհաննիսյան</v>
      </c>
      <c r="D12" s="14" t="str">
        <f>VLOOKUP($A12,'համապետական I մաս'!$A$6:$J$306,3,FALSE)</f>
        <v>Արտաշես</v>
      </c>
      <c r="E12" s="14" t="str">
        <f>VLOOKUP($A12,'համապետական I մաս'!$A$6:$J$306,4,FALSE)</f>
        <v>Հովհաննեսի</v>
      </c>
      <c r="F12" s="14" t="str">
        <f>VLOOKUP($A12,'համապետական I մաս'!$A$6:$J$306,5,FALSE)</f>
        <v>05.03.1958թ</v>
      </c>
      <c r="G12" s="14" t="str">
        <f>VLOOKUP($A12,'համապետական I մաս'!$A$6:$J$306,6,FALSE)</f>
        <v>ար.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AM0377772</v>
      </c>
      <c r="J12" s="14" t="str">
        <f>VLOOKUP($A12,'համապետական I մաս'!$A$6:$J$306,9,FALSE)</f>
        <v>q.Երևան,Պռոշյան 11/6տ</v>
      </c>
      <c r="K12" s="14" t="str">
        <f>VLOOKUP($A12,'համապետական I մաս'!$A$6:$J$306,10,FALSE)</f>
        <v>Անհատ Ձեռնարկատեր</v>
      </c>
    </row>
    <row r="13" spans="1:11" ht="40.5" x14ac:dyDescent="0.2">
      <c r="A13" s="16">
        <v>37</v>
      </c>
      <c r="B13" s="7">
        <v>8</v>
      </c>
      <c r="C13" s="14" t="str">
        <f>VLOOKUP($A13,'համապետական I մաս'!$A$6:$J$306,2,FALSE)</f>
        <v>Մանասյան</v>
      </c>
      <c r="D13" s="14" t="str">
        <f>VLOOKUP($A13,'համապետական I մաս'!$A$6:$J$306,3,FALSE)</f>
        <v>Արմեն</v>
      </c>
      <c r="E13" s="14" t="str">
        <f>VLOOKUP($A13,'համապետական I մաս'!$A$6:$J$306,4,FALSE)</f>
        <v>Վանյայի</v>
      </c>
      <c r="F13" s="14" t="str">
        <f>VLOOKUP($A13,'համապետական I մաս'!$A$6:$J$306,5,FALSE)</f>
        <v>21.03.1963թ</v>
      </c>
      <c r="G13" s="14" t="str">
        <f>VLOOKUP($A13,'համապետական I մաս'!$A$6:$J$306,6,FALSE)</f>
        <v>ար.</v>
      </c>
      <c r="H13" s="14" t="str">
        <f>VLOOKUP($A13,'համապետական I մաս'!$A$6:$J$306,7,FALSE)</f>
        <v>Հայկական վերածնունդ</v>
      </c>
      <c r="I13" s="14" t="str">
        <f>VLOOKUP($A13,'համապետական I մաս'!$A$6:$J$306,8,FALSE)</f>
        <v>AM0238576</v>
      </c>
      <c r="J13" s="14" t="str">
        <f>VLOOKUP($A13,'համապետական I մաս'!$A$6:$J$306,9,FALSE)</f>
        <v>ք.Երևան,Մ.Հերացու փ. 18շ, 36բն</v>
      </c>
      <c r="K13" s="14" t="str">
        <f>VLOOKUP($A13,'համապետական I մաս'!$A$6:$J$306,10,FALSE)</f>
        <v>,,Սեյսմ.շին.ճարտարապետ.նախագծային և նախագծերի փորձքննության.ԳՀԻ,, ՓԲԸ</v>
      </c>
    </row>
    <row r="14" spans="1:11" ht="27" x14ac:dyDescent="0.2">
      <c r="A14" s="16">
        <v>15</v>
      </c>
      <c r="B14" s="7">
        <v>9</v>
      </c>
      <c r="C14" s="14" t="str">
        <f>VLOOKUP($A14,'համապետական I մաս'!$A$6:$J$306,2,FALSE)</f>
        <v xml:space="preserve">Մանուկյան </v>
      </c>
      <c r="D14" s="14" t="str">
        <f>VLOOKUP($A14,'համապետական I մաս'!$A$6:$J$306,3,FALSE)</f>
        <v>Լիանա</v>
      </c>
      <c r="E14" s="14" t="str">
        <f>VLOOKUP($A14,'համապետական I մաս'!$A$6:$J$306,4,FALSE)</f>
        <v>Իշխանի</v>
      </c>
      <c r="F14" s="14" t="str">
        <f>VLOOKUP($A14,'համապետական I մաս'!$A$6:$J$306,5,FALSE)</f>
        <v>11․07․1977թ</v>
      </c>
      <c r="G14" s="14" t="str">
        <f>VLOOKUP($A14,'համապետական I մաս'!$A$6:$J$306,6,FALSE)</f>
        <v>իգ.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AP0691454</v>
      </c>
      <c r="J14" s="14" t="str">
        <f>VLOOKUP($A14,'համապետական I մաս'!$A$6:$J$306,9,FALSE)</f>
        <v>ք․Երևան,Խորենացի փ. 45շ. 51 բն.</v>
      </c>
      <c r="K14" s="14" t="str">
        <f>VLOOKUP($A14,'համապետական I մաս'!$A$6:$J$306,10,FALSE)</f>
        <v>ԻՍԻՖԱ դասախոս</v>
      </c>
    </row>
    <row r="15" spans="1:11" ht="27" x14ac:dyDescent="0.2">
      <c r="A15" s="16">
        <v>25</v>
      </c>
      <c r="B15" s="7">
        <v>10</v>
      </c>
      <c r="C15" s="14" t="str">
        <f>VLOOKUP($A15,'համապետական I մաս'!$A$6:$J$306,2,FALSE)</f>
        <v>Սարոյան</v>
      </c>
      <c r="D15" s="14" t="str">
        <f>VLOOKUP($A15,'համապետական I մաս'!$A$6:$J$306,3,FALSE)</f>
        <v>Զոհրաբ</v>
      </c>
      <c r="E15" s="14" t="str">
        <f>VLOOKUP($A15,'համապետական I մաս'!$A$6:$J$306,4,FALSE)</f>
        <v>Ալբերտի</v>
      </c>
      <c r="F15" s="14" t="str">
        <f>VLOOKUP($A15,'համապետական I մաս'!$A$6:$J$306,5,FALSE)</f>
        <v>07.03.1962թ</v>
      </c>
      <c r="G15" s="14" t="str">
        <f>VLOOKUP($A15,'համապետական I մաս'!$A$6:$J$306,6,FALSE)</f>
        <v>ար.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005366406</v>
      </c>
      <c r="J15" s="14" t="str">
        <f>VLOOKUP($A15,'համապետական I մաս'!$A$6:$J$306,9,FALSE)</f>
        <v>ք.Երևան Արցախի պ. 8շ, 19բն</v>
      </c>
      <c r="K15" s="14" t="str">
        <f>VLOOKUP($A15,'համապետական I մաս'!$A$6:$J$306,10,FALSE)</f>
        <v>Չի  աշխատում</v>
      </c>
    </row>
    <row r="16" spans="1:11" ht="40.5" x14ac:dyDescent="0.2">
      <c r="A16" s="16">
        <v>92</v>
      </c>
      <c r="B16" s="7">
        <v>11</v>
      </c>
      <c r="C16" s="14" t="str">
        <f>VLOOKUP($A16,'համապետական I մաս'!$A$6:$J$306,2,FALSE)</f>
        <v>Վարդանյան</v>
      </c>
      <c r="D16" s="14" t="str">
        <f>VLOOKUP($A16,'համապետական I մաս'!$A$6:$J$306,3,FALSE)</f>
        <v>Բարեղամ</v>
      </c>
      <c r="E16" s="14" t="str">
        <f>VLOOKUP($A16,'համապետական I մաս'!$A$6:$J$306,4,FALSE)</f>
        <v>Շավարշի</v>
      </c>
      <c r="F16" s="14" t="str">
        <f>VLOOKUP($A16,'համապետական I մաս'!$A$6:$J$306,5,FALSE)</f>
        <v>07․01․1961թ</v>
      </c>
      <c r="G16" s="14" t="str">
        <f>VLOOKUP($A16,'համապետական I մաս'!$A$6:$J$306,6,FALSE)</f>
        <v>ար.</v>
      </c>
      <c r="H16" s="14" t="str">
        <f>VLOOKUP($A16,'համապետական I մաս'!$A$6:$J$306,7,FALSE)</f>
        <v>Հայկական վերածնունդ</v>
      </c>
      <c r="I16" s="14" t="str">
        <f>VLOOKUP($A16,'համապետական I մաս'!$A$6:$J$306,8,FALSE)</f>
        <v>AP0474257</v>
      </c>
      <c r="J16" s="14" t="str">
        <f>VLOOKUP($A16,'համապետական I մաս'!$A$6:$J$306,9,FALSE)</f>
        <v>ք․Երևան, Տիգրան Մեծի նրբ․ 10շ,  4 բն</v>
      </c>
      <c r="K16" s="14" t="str">
        <f>VLOOKUP($A16,'համապետական I մաս'!$A$6:$J$306,10,FALSE)</f>
        <v>,,Հարավ Կովկասյան երկաթուղի,, առաջատար մասնագետ</v>
      </c>
    </row>
    <row r="17" spans="1:11" ht="27" x14ac:dyDescent="0.2">
      <c r="A17" s="16">
        <v>49</v>
      </c>
      <c r="B17" s="7">
        <v>12</v>
      </c>
      <c r="C17" s="14" t="str">
        <f>VLOOKUP($A17,'համապետական I մաս'!$A$6:$J$306,2,FALSE)</f>
        <v>Օհանյան</v>
      </c>
      <c r="D17" s="14" t="str">
        <f>VLOOKUP($A17,'համապետական I մաս'!$A$6:$J$306,3,FALSE)</f>
        <v>Արթուր</v>
      </c>
      <c r="E17" s="14" t="str">
        <f>VLOOKUP($A17,'համապետական I մաս'!$A$6:$J$306,4,FALSE)</f>
        <v>Ռաֆիկի</v>
      </c>
      <c r="F17" s="14" t="str">
        <f>VLOOKUP($A17,'համապետական I մաս'!$A$6:$J$306,5,FALSE)</f>
        <v>10․05․1966թ</v>
      </c>
      <c r="G17" s="14" t="str">
        <f>VLOOKUP($A17,'համապետական I մաս'!$A$6:$J$306,6,FALSE)</f>
        <v>ար.</v>
      </c>
      <c r="H17" s="14" t="str">
        <f>VLOOKUP($A17,'համապետական I մաս'!$A$6:$J$306,7,FALSE)</f>
        <v>Հայկական վերածնունդ</v>
      </c>
      <c r="I17" s="14" t="str">
        <f>VLOOKUP($A17,'համապետական I մաս'!$A$6:$J$306,8,FALSE)</f>
        <v>AF0581956</v>
      </c>
      <c r="J17" s="14" t="str">
        <f>VLOOKUP($A17,'համապետական I մաս'!$A$6:$J$306,9,FALSE)</f>
        <v>ք․ Երևան, Սարի-թաղ 5շարք,  125 տուն</v>
      </c>
      <c r="K17" s="14" t="str">
        <f>VLOOKUP($A17,'համապետական I մաս'!$A$6:$J$306,10,FALSE)</f>
        <v>ՀՀ  Ազգային վիճակագրական Ծառայություն, գլ, մասնագետ</v>
      </c>
    </row>
    <row r="18" spans="1:11" ht="54" x14ac:dyDescent="0.2">
      <c r="A18" s="16">
        <v>24</v>
      </c>
      <c r="B18" s="7">
        <v>13</v>
      </c>
      <c r="C18" s="14" t="str">
        <f>VLOOKUP($A18,'համապետական I մաս'!$A$6:$J$306,2,FALSE)</f>
        <v>Ֆրունջյան</v>
      </c>
      <c r="D18" s="14" t="str">
        <f>VLOOKUP($A18,'համապետական I մաս'!$A$6:$J$306,3,FALSE)</f>
        <v>Մարիաննա</v>
      </c>
      <c r="E18" s="14" t="str">
        <f>VLOOKUP($A18,'համապետական I մաս'!$A$6:$J$306,4,FALSE)</f>
        <v>Տիգրանի</v>
      </c>
      <c r="F18" s="14" t="str">
        <f>VLOOKUP($A18,'համապետական I մաս'!$A$6:$J$306,5,FALSE)</f>
        <v>15․06․1979թ</v>
      </c>
      <c r="G18" s="14" t="str">
        <f>VLOOKUP($A18,'համապետական I մաս'!$A$6:$J$306,6,FALSE)</f>
        <v>իգ.</v>
      </c>
      <c r="H18" s="14" t="str">
        <f>VLOOKUP($A18,'համապետական I մաս'!$A$6:$J$306,7,FALSE)</f>
        <v>Հայկական վերածնունդ</v>
      </c>
      <c r="I18" s="14" t="str">
        <f>VLOOKUP($A18,'համապետական I մաս'!$A$6:$J$306,8,FALSE)</f>
        <v>AM0305433</v>
      </c>
      <c r="J18" s="14" t="str">
        <f>VLOOKUP($A18,'համապետական I մաս'!$A$6:$J$306,9,FALSE)</f>
        <v>ք․Երևան, Վաղարշյան փող․ 3շ, բն 41</v>
      </c>
      <c r="K18" s="14" t="str">
        <f>VLOOKUP($A18,'համապետական I մաս'!$A$6:$J$306,10,FALSE)</f>
        <v>,,ՍՕՍ-մանկական գյուղեր հայկական բարեգործական հիմնադրամ, հոգեբան մանկավարժ խորհրդատու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26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16">
        <v>86</v>
      </c>
      <c r="B6" s="7">
        <v>1</v>
      </c>
      <c r="C6" s="14" t="str">
        <f>VLOOKUP($A6,'համապետական I մաս'!$A$6:$J$306,2,FALSE)</f>
        <v>Ադիբեկյան</v>
      </c>
      <c r="D6" s="14" t="str">
        <f>VLOOKUP($A6,'համապետական I մաս'!$A$6:$J$306,3,FALSE)</f>
        <v>Լաուրա</v>
      </c>
      <c r="E6" s="14" t="str">
        <f>VLOOKUP($A6,'համապետական I մաս'!$A$6:$J$306,4,FALSE)</f>
        <v>Վոլոդիայի</v>
      </c>
      <c r="F6" s="14" t="str">
        <f>VLOOKUP($A6,'համապետական I մաս'!$A$6:$J$306,5,FALSE)</f>
        <v>22.04.1964թ</v>
      </c>
      <c r="G6" s="14" t="str">
        <f>VLOOKUP($A6,'համապետական I մաս'!$A$6:$J$306,6,FALSE)</f>
        <v>իգ.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AH0494278</v>
      </c>
      <c r="J6" s="14" t="str">
        <f>VLOOKUP($A6,'համապետական I մաս'!$A$6:$J$306,9,FALSE)</f>
        <v>ք.Վեդի.Կասյան 26շ, 20բն</v>
      </c>
      <c r="K6" s="14" t="str">
        <f>VLOOKUP($A6,'համապետական I մաս'!$A$6:$J$306,10,FALSE)</f>
        <v>Հայավտոկայարան ՓԲԸ,Վեդու մասնաճյուղ կայարանապետ</v>
      </c>
    </row>
    <row r="7" spans="1:11" ht="40.5" x14ac:dyDescent="0.2">
      <c r="A7" s="16">
        <v>101</v>
      </c>
      <c r="B7" s="7">
        <v>2</v>
      </c>
      <c r="C7" s="14" t="str">
        <f>VLOOKUP($A7,'համապետական I մաս'!$A$6:$J$306,2,FALSE)</f>
        <v>Ավագյան</v>
      </c>
      <c r="D7" s="14" t="str">
        <f>VLOOKUP($A7,'համապետական I մաս'!$A$6:$J$306,3,FALSE)</f>
        <v>Զարզանդ</v>
      </c>
      <c r="E7" s="14" t="str">
        <f>VLOOKUP($A7,'համապետական I մաս'!$A$6:$J$306,4,FALSE)</f>
        <v>Նորիկի</v>
      </c>
      <c r="F7" s="14" t="str">
        <f>VLOOKUP($A7,'համապետական I մաս'!$A$6:$J$306,5,FALSE)</f>
        <v>23․07․1973թ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AN0544898</v>
      </c>
      <c r="J7" s="14" t="str">
        <f>VLOOKUP($A7,'համապետական I մաս'!$A$6:$J$306,9,FALSE)</f>
        <v>Արարատի մարզ,          գ․ Մրգավան, Ա․Խաչատրյան 5 տուն</v>
      </c>
      <c r="K7" s="14" t="str">
        <f>VLOOKUP($A7,'համապետական I մաս'!$A$6:$J$306,10,FALSE)</f>
        <v>Չի  աշխատում</v>
      </c>
    </row>
    <row r="8" spans="1:11" ht="40.5" x14ac:dyDescent="0.2">
      <c r="A8" s="16">
        <v>125</v>
      </c>
      <c r="B8" s="7">
        <v>3</v>
      </c>
      <c r="C8" s="14" t="str">
        <f>VLOOKUP($A8,'համապետական I մաս'!$A$6:$J$306,2,FALSE)</f>
        <v xml:space="preserve">Գրիգորյան </v>
      </c>
      <c r="D8" s="14" t="str">
        <f>VLOOKUP($A8,'համապետական I մաս'!$A$6:$J$306,3,FALSE)</f>
        <v>Գեղամ</v>
      </c>
      <c r="E8" s="14" t="str">
        <f>VLOOKUP($A8,'համապետական I մաս'!$A$6:$J$306,4,FALSE)</f>
        <v>Վաչագանի</v>
      </c>
      <c r="F8" s="14" t="str">
        <f>VLOOKUP($A8,'համապետական I մաս'!$A$6:$J$306,5,FALSE)</f>
        <v>28.06.1958թ</v>
      </c>
      <c r="G8" s="14" t="str">
        <f>VLOOKUP($A8,'համապետական I մաս'!$A$6:$J$306,6,FALSE)</f>
        <v>ար.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AN0692475</v>
      </c>
      <c r="J8" s="14" t="str">
        <f>VLOOKUP($A8,'համապետական I մաս'!$A$6:$J$306,9,FALSE)</f>
        <v>Արարատի մարզ,գ. Արևաբույր, Վ. Մամիկոնյան 2 տ</v>
      </c>
      <c r="K8" s="14" t="str">
        <f>VLOOKUP($A8,'համապետական I մաս'!$A$6:$J$306,10,FALSE)</f>
        <v>Չի  աշխատում</v>
      </c>
    </row>
    <row r="9" spans="1:11" ht="27" x14ac:dyDescent="0.2">
      <c r="A9" s="16">
        <v>127</v>
      </c>
      <c r="B9" s="7">
        <v>4</v>
      </c>
      <c r="C9" s="14" t="str">
        <f>VLOOKUP($A9,'համապետական I մաս'!$A$6:$J$306,2,FALSE)</f>
        <v>Գրիգորյան</v>
      </c>
      <c r="D9" s="14" t="str">
        <f>VLOOKUP($A9,'համապետական I մաս'!$A$6:$J$306,3,FALSE)</f>
        <v>Վարդան</v>
      </c>
      <c r="E9" s="14" t="str">
        <f>VLOOKUP($A9,'համապետական I մաս'!$A$6:$J$306,4,FALSE)</f>
        <v>Սերյոժայի</v>
      </c>
      <c r="F9" s="14" t="str">
        <f>VLOOKUP($A9,'համապետական I մաս'!$A$6:$J$306,5,FALSE)</f>
        <v>22.12.1955թ</v>
      </c>
      <c r="G9" s="14" t="str">
        <f>VLOOKUP($A9,'համապետական I մաս'!$A$6:$J$306,6,FALSE)</f>
        <v>ար.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AP0623981</v>
      </c>
      <c r="J9" s="14" t="str">
        <f>VLOOKUP($A9,'համապետական I մաս'!$A$6:$J$306,9,FALSE)</f>
        <v>Արարատի մարզ, գ. Ջրահովիտ 8 փ, 1նրբ.5տ</v>
      </c>
      <c r="K9" s="14" t="str">
        <f>VLOOKUP($A9,'համապետական I մաս'!$A$6:$J$306,10,FALSE)</f>
        <v>Չի  աշխատում</v>
      </c>
    </row>
    <row r="10" spans="1:11" ht="27" x14ac:dyDescent="0.2">
      <c r="A10" s="16">
        <v>226</v>
      </c>
      <c r="B10" s="7">
        <v>5</v>
      </c>
      <c r="C10" s="14" t="str">
        <f>VLOOKUP($A10,'համապետական I մաս'!$A$6:$J$306,2,FALSE)</f>
        <v>Գևորգյան</v>
      </c>
      <c r="D10" s="14" t="str">
        <f>VLOOKUP($A10,'համապետական I մաս'!$A$6:$J$306,3,FALSE)</f>
        <v>Ռոբերտ</v>
      </c>
      <c r="E10" s="14" t="str">
        <f>VLOOKUP($A10,'համապետական I մաս'!$A$6:$J$306,4,FALSE)</f>
        <v>Մոլոտովի</v>
      </c>
      <c r="F10" s="14" t="str">
        <f>VLOOKUP($A10,'համապետական I մաս'!$A$6:$J$306,5,FALSE)</f>
        <v>02.01.1957թ</v>
      </c>
      <c r="G10" s="14" t="str">
        <f>VLOOKUP($A10,'համապետական I մաս'!$A$6:$J$306,6,FALSE)</f>
        <v>ար.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001718550</v>
      </c>
      <c r="J10" s="14" t="str">
        <f>VLOOKUP($A10,'համապետական I մաս'!$A$6:$J$306,9,FALSE)</f>
        <v>Արարատի մարզ, գ. Այնթափ 9փ, 10/1</v>
      </c>
      <c r="K10" s="14" t="str">
        <f>VLOOKUP($A10,'համապետական I մաս'!$A$6:$J$306,10,FALSE)</f>
        <v>Չի  աշխատում</v>
      </c>
    </row>
    <row r="11" spans="1:11" ht="27" x14ac:dyDescent="0.2">
      <c r="A11" s="16">
        <v>117</v>
      </c>
      <c r="B11" s="7">
        <v>6</v>
      </c>
      <c r="C11" s="14" t="str">
        <f>VLOOKUP($A11,'համապետական I մաս'!$A$6:$J$306,2,FALSE)</f>
        <v>Դալլաքյան</v>
      </c>
      <c r="D11" s="14" t="str">
        <f>VLOOKUP($A11,'համապետական I մաս'!$A$6:$J$306,3,FALSE)</f>
        <v>Հակոբ</v>
      </c>
      <c r="E11" s="14" t="str">
        <f>VLOOKUP($A11,'համապետական I մաս'!$A$6:$J$306,4,FALSE)</f>
        <v>Անուշավանի</v>
      </c>
      <c r="F11" s="14" t="str">
        <f>VLOOKUP($A11,'համապետական I մաս'!$A$6:$J$306,5,FALSE)</f>
        <v>10.01.1955թ</v>
      </c>
      <c r="G11" s="14" t="str">
        <f>VLOOKUP($A11,'համապետական I մաս'!$A$6:$J$306,6,FALSE)</f>
        <v>ար.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AG0489619</v>
      </c>
      <c r="J11" s="14" t="str">
        <f>VLOOKUP($A11,'համապետական I մաս'!$A$6:$J$306,9,FALSE)</f>
        <v>Արարատի մարզ, գ.Գետափնյա 11փ,2 տուն</v>
      </c>
      <c r="K11" s="14" t="str">
        <f>VLOOKUP($A11,'համապետական I մաս'!$A$6:$J$306,10,FALSE)</f>
        <v>Չի  աշխատում</v>
      </c>
    </row>
    <row r="12" spans="1:11" ht="13.5" x14ac:dyDescent="0.2">
      <c r="A12" s="16">
        <v>85</v>
      </c>
      <c r="B12" s="7">
        <v>7</v>
      </c>
      <c r="C12" s="14" t="str">
        <f>VLOOKUP($A12,'համապետական I մաս'!$A$6:$J$306,2,FALSE)</f>
        <v>Զաքարյան</v>
      </c>
      <c r="D12" s="14" t="str">
        <f>VLOOKUP($A12,'համապետական I մաս'!$A$6:$J$306,3,FALSE)</f>
        <v>Արտակ</v>
      </c>
      <c r="E12" s="14" t="str">
        <f>VLOOKUP($A12,'համապետական I մաս'!$A$6:$J$306,4,FALSE)</f>
        <v>Սամվելի</v>
      </c>
      <c r="F12" s="14" t="str">
        <f>VLOOKUP($A12,'համապետական I մաս'!$A$6:$J$306,5,FALSE)</f>
        <v>07.05.1985թ</v>
      </c>
      <c r="G12" s="14" t="str">
        <f>VLOOKUP($A12,'համապետական I մաս'!$A$6:$J$306,6,FALSE)</f>
        <v>ար.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AF0517225</v>
      </c>
      <c r="J12" s="14" t="str">
        <f>VLOOKUP($A12,'համապետական I մաս'!$A$6:$J$306,9,FALSE)</f>
        <v>ք.Արարատ,Կայարան 9</v>
      </c>
      <c r="K12" s="14" t="str">
        <f>VLOOKUP($A12,'համապետական I մաս'!$A$6:$J$306,10,FALSE)</f>
        <v>Չի  աշխատում</v>
      </c>
    </row>
    <row r="13" spans="1:11" ht="13.5" x14ac:dyDescent="0.2">
      <c r="A13" s="16">
        <v>5</v>
      </c>
      <c r="B13" s="7">
        <v>8</v>
      </c>
      <c r="C13" s="14" t="str">
        <f>VLOOKUP($A13,'համապետական I մաս'!$A$6:$J$306,2,FALSE)</f>
        <v>Խաչատրյան</v>
      </c>
      <c r="D13" s="14" t="str">
        <f>VLOOKUP($A13,'համապետական I մաս'!$A$6:$J$306,3,FALSE)</f>
        <v>Իշխան</v>
      </c>
      <c r="E13" s="14" t="str">
        <f>VLOOKUP($A13,'համապետական I մաս'!$A$6:$J$306,4,FALSE)</f>
        <v>Միշայի</v>
      </c>
      <c r="F13" s="14" t="str">
        <f>VLOOKUP($A13,'համապետական I մաս'!$A$6:$J$306,5,FALSE)</f>
        <v>12.04.1969թ</v>
      </c>
      <c r="G13" s="14" t="str">
        <f>VLOOKUP($A13,'համապետական I մաս'!$A$6:$J$306,6,FALSE)</f>
        <v>ար.</v>
      </c>
      <c r="H13" s="14" t="str">
        <f>VLOOKUP($A13,'համապետական I մաս'!$A$6:$J$306,7,FALSE)</f>
        <v>Հայկական վերածնունդ</v>
      </c>
      <c r="I13" s="14" t="str">
        <f>VLOOKUP($A13,'համապետական I մաս'!$A$6:$J$306,8,FALSE)</f>
        <v>AM0485517</v>
      </c>
      <c r="J13" s="14" t="str">
        <f>VLOOKUP($A13,'համապետական I մաս'!$A$6:$J$306,9,FALSE)</f>
        <v>ք,Վեդի  Շիրազի 14</v>
      </c>
      <c r="K13" s="14" t="str">
        <f>VLOOKUP($A13,'համապետական I մաս'!$A$6:$J$306,10,FALSE)</f>
        <v>ՀՀ ԱԺ  պատգամավոր</v>
      </c>
    </row>
    <row r="14" spans="1:11" ht="40.5" x14ac:dyDescent="0.2">
      <c r="A14" s="16">
        <v>53</v>
      </c>
      <c r="B14" s="7">
        <v>9</v>
      </c>
      <c r="C14" s="14" t="str">
        <f>VLOOKUP($A14,'համապետական I մաս'!$A$6:$J$306,2,FALSE)</f>
        <v>Կարապետյան</v>
      </c>
      <c r="D14" s="14" t="str">
        <f>VLOOKUP($A14,'համապետական I մաս'!$A$6:$J$306,3,FALSE)</f>
        <v>Անի</v>
      </c>
      <c r="E14" s="14" t="str">
        <f>VLOOKUP($A14,'համապետական I մաս'!$A$6:$J$306,4,FALSE)</f>
        <v>Սայենի</v>
      </c>
      <c r="F14" s="14" t="str">
        <f>VLOOKUP($A14,'համապետական I մաս'!$A$6:$J$306,5,FALSE)</f>
        <v>01.01.1992թ</v>
      </c>
      <c r="G14" s="14" t="str">
        <f>VLOOKUP($A14,'համապետական I մաս'!$A$6:$J$306,6,FALSE)</f>
        <v>իգ.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AP0679191</v>
      </c>
      <c r="J14" s="14" t="str">
        <f>VLOOKUP($A14,'համապետական I մաս'!$A$6:$J$306,9,FALSE)</f>
        <v>Արարատի մարզ, գ․ Մրգավան, Գրիգորյան փ,33 տուն</v>
      </c>
      <c r="K14" s="14" t="str">
        <f>VLOOKUP($A14,'համապետական I մաս'!$A$6:$J$306,10,FALSE)</f>
        <v>Չի  աշխատում</v>
      </c>
    </row>
    <row r="15" spans="1:11" ht="30.75" customHeight="1" x14ac:dyDescent="0.2">
      <c r="A15" s="16">
        <v>252</v>
      </c>
      <c r="B15" s="7">
        <v>10</v>
      </c>
      <c r="C15" s="14" t="str">
        <f>VLOOKUP($A15,'համապետական I մաս'!$A$6:$J$306,2,FALSE)</f>
        <v>Կարապետյան</v>
      </c>
      <c r="D15" s="14" t="str">
        <f>VLOOKUP($A15,'համապետական I մաս'!$A$6:$J$306,3,FALSE)</f>
        <v>Մնացական</v>
      </c>
      <c r="E15" s="14" t="str">
        <f>VLOOKUP($A15,'համապետական I մաս'!$A$6:$J$306,4,FALSE)</f>
        <v>Վարդանի</v>
      </c>
      <c r="F15" s="14" t="str">
        <f>VLOOKUP($A15,'համապետական I մաս'!$A$6:$J$306,5,FALSE)</f>
        <v>07.10.1959թ</v>
      </c>
      <c r="G15" s="14" t="str">
        <f>VLOOKUP($A15,'համապետական I մաս'!$A$6:$J$306,6,FALSE)</f>
        <v>ար.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AK0300718</v>
      </c>
      <c r="J15" s="14" t="str">
        <f>VLOOKUP($A15,'համապետական I մաս'!$A$6:$J$306,9,FALSE)</f>
        <v>Արարատի մարզ. Գ. Տափերական, Վասպուրական 2տ</v>
      </c>
      <c r="K15" s="14" t="str">
        <f>VLOOKUP($A15,'համապետական I մաս'!$A$6:$J$306,10,FALSE)</f>
        <v>Անհատ ձեռնարկատեր</v>
      </c>
    </row>
    <row r="16" spans="1:11" ht="40.5" x14ac:dyDescent="0.2">
      <c r="A16" s="16">
        <v>128</v>
      </c>
      <c r="B16" s="7">
        <v>11</v>
      </c>
      <c r="C16" s="14" t="str">
        <f>VLOOKUP($A16,'համապետական I մաս'!$A$6:$J$306,2,FALSE)</f>
        <v xml:space="preserve">Մանուկյան </v>
      </c>
      <c r="D16" s="14" t="str">
        <f>VLOOKUP($A16,'համապետական I մաս'!$A$6:$J$306,3,FALSE)</f>
        <v>Ջիվան</v>
      </c>
      <c r="E16" s="14" t="str">
        <f>VLOOKUP($A16,'համապետական I մաս'!$A$6:$J$306,4,FALSE)</f>
        <v>Արամայիսի</v>
      </c>
      <c r="F16" s="14" t="str">
        <f>VLOOKUP($A16,'համապետական I մաս'!$A$6:$J$306,5,FALSE)</f>
        <v>20.11.1947թ</v>
      </c>
      <c r="G16" s="14" t="str">
        <f>VLOOKUP($A16,'համապետական I մաս'!$A$6:$J$306,6,FALSE)</f>
        <v>ար.</v>
      </c>
      <c r="H16" s="14" t="str">
        <f>VLOOKUP($A16,'համապետական I մաս'!$A$6:$J$306,7,FALSE)</f>
        <v>Հայկական վերածնունդ</v>
      </c>
      <c r="I16" s="14" t="str">
        <f>VLOOKUP($A16,'համապետական I մաս'!$A$6:$J$306,8,FALSE)</f>
        <v>AN0672379</v>
      </c>
      <c r="J16" s="14" t="str">
        <f>VLOOKUP($A16,'համապետական I մաս'!$A$6:$J$306,9,FALSE)</f>
        <v>Արարատի մարզ,           գ. Արևաբույր, Արտաշատի խճ. 9 տուն</v>
      </c>
      <c r="K16" s="14" t="str">
        <f>VLOOKUP($A16,'համապետական I մաս'!$A$6:$J$306,10,FALSE)</f>
        <v>Չի  աշխատում</v>
      </c>
    </row>
    <row r="17" spans="1:11" ht="27" x14ac:dyDescent="0.2">
      <c r="A17" s="16">
        <v>82</v>
      </c>
      <c r="B17" s="7">
        <v>12</v>
      </c>
      <c r="C17" s="14" t="str">
        <f>VLOOKUP($A17,'համապետական I մաս'!$A$6:$J$306,2,FALSE)</f>
        <v>Սարգսյան</v>
      </c>
      <c r="D17" s="14" t="str">
        <f>VLOOKUP($A17,'համապետական I մաս'!$A$6:$J$306,3,FALSE)</f>
        <v>Ֆլորա</v>
      </c>
      <c r="E17" s="14" t="str">
        <f>VLOOKUP($A17,'համապետական I մաս'!$A$6:$J$306,4,FALSE)</f>
        <v>Ռաֆիկի</v>
      </c>
      <c r="F17" s="14" t="str">
        <f>VLOOKUP($A17,'համապետական I մաս'!$A$6:$J$306,5,FALSE)</f>
        <v>20.10.1972թ</v>
      </c>
      <c r="G17" s="14" t="str">
        <f>VLOOKUP($A17,'համապետական I մաս'!$A$6:$J$306,6,FALSE)</f>
        <v>իգ.</v>
      </c>
      <c r="H17" s="14" t="str">
        <f>VLOOKUP($A17,'համապետական I մաս'!$A$6:$J$306,7,FALSE)</f>
        <v>Հայկական վերածնունդ</v>
      </c>
      <c r="I17" s="14" t="str">
        <f>VLOOKUP($A17,'համապետական I մաս'!$A$6:$J$306,8,FALSE)</f>
        <v>008776353</v>
      </c>
      <c r="J17" s="14" t="str">
        <f>VLOOKUP($A17,'համապետական I մաս'!$A$6:$J$306,9,FALSE)</f>
        <v>ք.Արարատ,Պուշկինի փ. 14շ, 24բն</v>
      </c>
      <c r="K17" s="14" t="str">
        <f>VLOOKUP($A17,'համապետական I մաս'!$A$6:$J$306,10,FALSE)</f>
        <v>Չի  աշխատում</v>
      </c>
    </row>
    <row r="18" spans="1:11" ht="27" x14ac:dyDescent="0.2">
      <c r="A18" s="16">
        <v>77</v>
      </c>
      <c r="B18" s="7">
        <v>13</v>
      </c>
      <c r="C18" s="14" t="str">
        <f>VLOOKUP($A18,'համապետական I մաս'!$A$6:$J$306,2,FALSE)</f>
        <v>Սիմոնյան</v>
      </c>
      <c r="D18" s="14" t="str">
        <f>VLOOKUP($A18,'համապետական I մաս'!$A$6:$J$306,3,FALSE)</f>
        <v>Սիսակ</v>
      </c>
      <c r="E18" s="14" t="str">
        <f>VLOOKUP($A18,'համապետական I մաս'!$A$6:$J$306,4,FALSE)</f>
        <v>Մհերի</v>
      </c>
      <c r="F18" s="14" t="str">
        <f>VLOOKUP($A18,'համապետական I մաս'!$A$6:$J$306,5,FALSE)</f>
        <v>25.02.1969թ</v>
      </c>
      <c r="G18" s="14" t="str">
        <f>VLOOKUP($A18,'համապետական I մաս'!$A$6:$J$306,6,FALSE)</f>
        <v>ար.</v>
      </c>
      <c r="H18" s="14" t="str">
        <f>VLOOKUP($A18,'համապետական I մաս'!$A$6:$J$306,7,FALSE)</f>
        <v>Հայկական վերածնունդ</v>
      </c>
      <c r="I18" s="14" t="str">
        <f>VLOOKUP($A18,'համապետական I մաս'!$A$6:$J$306,8,FALSE)</f>
        <v>007555006</v>
      </c>
      <c r="J18" s="14" t="str">
        <f>VLOOKUP($A18,'համապետական I մաս'!$A$6:$J$306,9,FALSE)</f>
        <v>Արարատ մարզ, ք. Վեդի 26 կոմիսարների 2տ</v>
      </c>
      <c r="K18" s="14" t="str">
        <f>VLOOKUP($A18,'համապետական I մաս'!$A$6:$J$306,10,FALSE)</f>
        <v>Չի  աշխատում</v>
      </c>
    </row>
    <row r="19" spans="1:11" ht="27" x14ac:dyDescent="0.2">
      <c r="A19" s="16">
        <v>174</v>
      </c>
      <c r="B19" s="7">
        <v>14</v>
      </c>
      <c r="C19" s="14" t="str">
        <f>VLOOKUP($A19,'համապետական I մաս'!$A$6:$J$306,2,FALSE)</f>
        <v>Ստեփանյան</v>
      </c>
      <c r="D19" s="14" t="str">
        <f>VLOOKUP($A19,'համապետական I մաս'!$A$6:$J$306,3,FALSE)</f>
        <v>Նարինե</v>
      </c>
      <c r="E19" s="14" t="str">
        <f>VLOOKUP($A19,'համապետական I մաս'!$A$6:$J$306,4,FALSE)</f>
        <v>Հովհաննեսի</v>
      </c>
      <c r="F19" s="14" t="str">
        <f>VLOOKUP($A19,'համապետական I մաս'!$A$6:$J$306,5,FALSE)</f>
        <v>02.04.1970թ</v>
      </c>
      <c r="G19" s="14" t="str">
        <f>VLOOKUP($A19,'համապետական I մաս'!$A$6:$J$306,6,FALSE)</f>
        <v>իգ.</v>
      </c>
      <c r="H19" s="14" t="str">
        <f>VLOOKUP($A19,'համապետական I մաս'!$A$6:$J$306,7,FALSE)</f>
        <v>Հայկական վերածնունդ</v>
      </c>
      <c r="I19" s="14" t="str">
        <f>VLOOKUP($A19,'համապետական I մաս'!$A$6:$J$306,8,FALSE)</f>
        <v>AM0568467</v>
      </c>
      <c r="J19" s="14" t="str">
        <f>VLOOKUP($A19,'համապետական I մաս'!$A$6:$J$306,9,FALSE)</f>
        <v>Արարատի մարզ գ. Մրգավան</v>
      </c>
      <c r="K19" s="14" t="str">
        <f>VLOOKUP($A19,'համապետական I մաս'!$A$6:$J$306,10,FALSE)</f>
        <v>Այգեպարի միջն. դպրոց, մանկավարժ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27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81</v>
      </c>
      <c r="B6" s="7">
        <v>1</v>
      </c>
      <c r="C6" s="14" t="str">
        <f>VLOOKUP($A6,'համապետական I մաս'!$A$6:$J$306,2,FALSE)</f>
        <v>Աբրահամյան</v>
      </c>
      <c r="D6" s="14" t="str">
        <f>VLOOKUP($A6,'համապետական I մաս'!$A$6:$J$306,3,FALSE)</f>
        <v>Արտակ</v>
      </c>
      <c r="E6" s="14" t="str">
        <f>VLOOKUP($A6,'համապետական I մաս'!$A$6:$J$306,4,FALSE)</f>
        <v>Լևոնի</v>
      </c>
      <c r="F6" s="14" t="str">
        <f>VLOOKUP($A6,'համապետական I մաս'!$A$6:$J$306,5,FALSE)</f>
        <v>31.08.1975թ</v>
      </c>
      <c r="G6" s="14" t="str">
        <f>VLOOKUP($A6,'համապետական I մաս'!$A$6:$J$306,6,FALSE)</f>
        <v>ար.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002145530</v>
      </c>
      <c r="J6" s="14" t="str">
        <f>VLOOKUP($A6,'համապետական I մաս'!$A$6:$J$306,9,FALSE)</f>
        <v>ք.Էջմիածին գ.Գայ Իսահակյան 4տ</v>
      </c>
      <c r="K6" s="14" t="str">
        <f>VLOOKUP($A6,'համապետական I մաս'!$A$6:$J$306,10,FALSE)</f>
        <v>Չի  աշխատում</v>
      </c>
    </row>
    <row r="7" spans="1:11" ht="40.5" x14ac:dyDescent="0.2">
      <c r="A7" s="16">
        <v>222</v>
      </c>
      <c r="B7" s="7">
        <v>2</v>
      </c>
      <c r="C7" s="14" t="str">
        <f>VLOOKUP($A7,'համապետական I մաս'!$A$6:$J$306,2,FALSE)</f>
        <v>Ավագյան</v>
      </c>
      <c r="D7" s="14" t="str">
        <f>VLOOKUP($A7,'համապետական I մաս'!$A$6:$J$306,3,FALSE)</f>
        <v>Մխիթար</v>
      </c>
      <c r="E7" s="14" t="str">
        <f>VLOOKUP($A7,'համապետական I մաս'!$A$6:$J$306,4,FALSE)</f>
        <v>Խաչատուրի</v>
      </c>
      <c r="F7" s="14" t="str">
        <f>VLOOKUP($A7,'համապետական I մաս'!$A$6:$J$306,5,FALSE)</f>
        <v>23.03.1954թ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AK0616956</v>
      </c>
      <c r="J7" s="14" t="str">
        <f>VLOOKUP($A7,'համապետական I մաս'!$A$6:$J$306,9,FALSE)</f>
        <v>Արմավիրի մարզ գ. Տարոնիկ  Էջմիածնի փող, 35տ</v>
      </c>
      <c r="K7" s="14" t="str">
        <f>VLOOKUP($A7,'համապետական I մաս'!$A$6:$J$306,10,FALSE)</f>
        <v>Տարոնիկ գյուղի համայնքապետարանի  աշխատակազմի ղեկավար</v>
      </c>
    </row>
    <row r="8" spans="1:11" ht="27" x14ac:dyDescent="0.2">
      <c r="A8" s="16">
        <v>210</v>
      </c>
      <c r="B8" s="7">
        <v>3</v>
      </c>
      <c r="C8" s="14" t="str">
        <f>VLOOKUP($A8,'համապետական I մաս'!$A$6:$J$306,2,FALSE)</f>
        <v>Ավագյան</v>
      </c>
      <c r="D8" s="14" t="str">
        <f>VLOOKUP($A8,'համապետական I մաս'!$A$6:$J$306,3,FALSE)</f>
        <v>Սվետլանա</v>
      </c>
      <c r="E8" s="14" t="str">
        <f>VLOOKUP($A8,'համապետական I մաս'!$A$6:$J$306,4,FALSE)</f>
        <v>Արտավազդի</v>
      </c>
      <c r="F8" s="14" t="str">
        <f>VLOOKUP($A8,'համապետական I մաս'!$A$6:$J$306,5,FALSE)</f>
        <v>30.06.1962թ</v>
      </c>
      <c r="G8" s="14" t="str">
        <f>VLOOKUP($A8,'համապետական I մաս'!$A$6:$J$306,6,FALSE)</f>
        <v>իգ.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AF0641056</v>
      </c>
      <c r="J8" s="14" t="str">
        <f>VLOOKUP($A8,'համապետական I մաս'!$A$6:$J$306,9,FALSE)</f>
        <v>Արմավիրի մարզ գ. Գայ,Գարնանային 9տ</v>
      </c>
      <c r="K8" s="14" t="str">
        <f>VLOOKUP($A8,'համապետական I մաս'!$A$6:$J$306,10,FALSE)</f>
        <v>Չի  աշխատում</v>
      </c>
    </row>
    <row r="9" spans="1:11" ht="27" x14ac:dyDescent="0.2">
      <c r="A9" s="16">
        <v>63</v>
      </c>
      <c r="B9" s="7">
        <v>4</v>
      </c>
      <c r="C9" s="14" t="str">
        <f>VLOOKUP($A9,'համապետական I մաս'!$A$6:$J$306,2,FALSE)</f>
        <v>Եղիազարյան</v>
      </c>
      <c r="D9" s="14" t="str">
        <f>VLOOKUP($A9,'համապետական I մաս'!$A$6:$J$306,3,FALSE)</f>
        <v>Արթուր</v>
      </c>
      <c r="E9" s="14" t="str">
        <f>VLOOKUP($A9,'համապետական I մաս'!$A$6:$J$306,4,FALSE)</f>
        <v>Ռուբիկի</v>
      </c>
      <c r="F9" s="14" t="str">
        <f>VLOOKUP($A9,'համապետական I մաս'!$A$6:$J$306,5,FALSE)</f>
        <v>30.04.1976թ</v>
      </c>
      <c r="G9" s="14" t="str">
        <f>VLOOKUP($A9,'համապետական I մաս'!$A$6:$J$306,6,FALSE)</f>
        <v>ար.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000246454</v>
      </c>
      <c r="J9" s="14" t="str">
        <f>VLOOKUP($A9,'համապետական I մաս'!$A$6:$J$306,9,FALSE)</f>
        <v>Արմավիրի մարզ գ. Ջանֆիդ</v>
      </c>
      <c r="K9" s="14" t="str">
        <f>VLOOKUP($A9,'համապետական I մաս'!$A$6:$J$306,10,FALSE)</f>
        <v>Չի  աշխատում</v>
      </c>
    </row>
    <row r="10" spans="1:11" ht="27" x14ac:dyDescent="0.2">
      <c r="A10" s="16">
        <v>64</v>
      </c>
      <c r="B10" s="7">
        <v>5</v>
      </c>
      <c r="C10" s="14" t="str">
        <f>VLOOKUP($A10,'համապետական I մաս'!$A$6:$J$306,2,FALSE)</f>
        <v>Իրիցյան</v>
      </c>
      <c r="D10" s="14" t="str">
        <f>VLOOKUP($A10,'համապետական I մաս'!$A$6:$J$306,3,FALSE)</f>
        <v>Սեյրան</v>
      </c>
      <c r="E10" s="14" t="str">
        <f>VLOOKUP($A10,'համապետական I մաս'!$A$6:$J$306,4,FALSE)</f>
        <v>Ալեքսանդրի</v>
      </c>
      <c r="F10" s="14" t="str">
        <f>VLOOKUP($A10,'համապետական I մաս'!$A$6:$J$306,5,FALSE)</f>
        <v>20.03.1956թ</v>
      </c>
      <c r="G10" s="14" t="str">
        <f>VLOOKUP($A10,'համապետական I մաս'!$A$6:$J$306,6,FALSE)</f>
        <v>ար.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AP0508081</v>
      </c>
      <c r="J10" s="14" t="str">
        <f>VLOOKUP($A10,'համապետական I մաս'!$A$6:$J$306,9,FALSE)</f>
        <v>ք.Էջմիածին  Վազգեն Առաջին 1շ 32բն</v>
      </c>
      <c r="K10" s="14" t="str">
        <f>VLOOKUP($A10,'համապետական I մաս'!$A$6:$J$306,10,FALSE)</f>
        <v>Չի  աշխատում</v>
      </c>
    </row>
    <row r="11" spans="1:11" ht="27" x14ac:dyDescent="0.2">
      <c r="A11" s="16">
        <v>140</v>
      </c>
      <c r="B11" s="7">
        <v>6</v>
      </c>
      <c r="C11" s="14" t="str">
        <f>VLOOKUP($A11,'համապետական I մաս'!$A$6:$J$306,2,FALSE)</f>
        <v>Կարապետյան</v>
      </c>
      <c r="D11" s="14" t="str">
        <f>VLOOKUP($A11,'համապետական I մաս'!$A$6:$J$306,3,FALSE)</f>
        <v>Կարեն</v>
      </c>
      <c r="E11" s="14" t="str">
        <f>VLOOKUP($A11,'համապետական I մաս'!$A$6:$J$306,4,FALSE)</f>
        <v>Նշանի</v>
      </c>
      <c r="F11" s="14" t="str">
        <f>VLOOKUP($A11,'համապետական I մաս'!$A$6:$J$306,5,FALSE)</f>
        <v>20.08.1965թ</v>
      </c>
      <c r="G11" s="14" t="str">
        <f>VLOOKUP($A11,'համապետական I մաս'!$A$6:$J$306,6,FALSE)</f>
        <v>ար.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AM0716657</v>
      </c>
      <c r="J11" s="14" t="str">
        <f>VLOOKUP($A11,'համապետական I մաս'!$A$6:$J$306,9,FALSE)</f>
        <v>Արմավիրի մարզ, գ.Գայ, Իսահակյան 4տ,</v>
      </c>
      <c r="K11" s="14" t="str">
        <f>VLOOKUP($A11,'համապետական I մաս'!$A$6:$J$306,10,FALSE)</f>
        <v>Չի  աշխատում</v>
      </c>
    </row>
    <row r="12" spans="1:11" ht="27" x14ac:dyDescent="0.2">
      <c r="A12" s="16">
        <v>161</v>
      </c>
      <c r="B12" s="7">
        <v>7</v>
      </c>
      <c r="C12" s="14" t="str">
        <f>VLOOKUP($A12,'համապետական I մաս'!$A$6:$J$306,2,FALSE)</f>
        <v>Հակոբյան</v>
      </c>
      <c r="D12" s="14" t="str">
        <f>VLOOKUP($A12,'համապետական I մաս'!$A$6:$J$306,3,FALSE)</f>
        <v>Մարիամ</v>
      </c>
      <c r="E12" s="14" t="str">
        <f>VLOOKUP($A12,'համապետական I մաս'!$A$6:$J$306,4,FALSE)</f>
        <v>Վահրամի</v>
      </c>
      <c r="F12" s="14" t="str">
        <f>VLOOKUP($A12,'համապետական I մաս'!$A$6:$J$306,5,FALSE)</f>
        <v>23.11.1950թ</v>
      </c>
      <c r="G12" s="14" t="str">
        <f>VLOOKUP($A12,'համապետական I մաս'!$A$6:$J$306,6,FALSE)</f>
        <v>իգ.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AN0333052</v>
      </c>
      <c r="J12" s="14" t="str">
        <f>VLOOKUP($A12,'համապետական I մաս'!$A$6:$J$306,9,FALSE)</f>
        <v>ք. Վաղարշապատ Հակոբյան 19</v>
      </c>
      <c r="K12" s="14" t="str">
        <f>VLOOKUP($A12,'համապետական I մաս'!$A$6:$J$306,10,FALSE)</f>
        <v>Էջմիածնի Հակոբյանի անվ. Պետ. Քոլեջ,տնօրենի տեղակալ</v>
      </c>
    </row>
    <row r="13" spans="1:11" ht="27" x14ac:dyDescent="0.2">
      <c r="A13" s="16">
        <v>16</v>
      </c>
      <c r="B13" s="7">
        <v>8</v>
      </c>
      <c r="C13" s="14" t="str">
        <f>VLOOKUP($A13,'համապետական I մաս'!$A$6:$J$306,2,FALSE)</f>
        <v>Ղազարյան</v>
      </c>
      <c r="D13" s="14" t="str">
        <f>VLOOKUP($A13,'համապետական I մաս'!$A$6:$J$306,3,FALSE)</f>
        <v>Գառնիկ</v>
      </c>
      <c r="E13" s="14" t="str">
        <f>VLOOKUP($A13,'համապետական I մաս'!$A$6:$J$306,4,FALSE)</f>
        <v>Կորյունի</v>
      </c>
      <c r="F13" s="14" t="str">
        <f>VLOOKUP($A13,'համապետական I մաս'!$A$6:$J$306,5,FALSE)</f>
        <v>20.01.1961թ</v>
      </c>
      <c r="G13" s="14" t="str">
        <f>VLOOKUP($A13,'համապետական I մաս'!$A$6:$J$306,6,FALSE)</f>
        <v>ար.</v>
      </c>
      <c r="H13" s="14" t="str">
        <f>VLOOKUP($A13,'համապետական I մաս'!$A$6:$J$306,7,FALSE)</f>
        <v>Հայկական վերածնունդ</v>
      </c>
      <c r="I13" s="14" t="str">
        <f>VLOOKUP($A13,'համապետական I մաս'!$A$6:$J$306,8,FALSE)</f>
        <v>AM0563266</v>
      </c>
      <c r="J13" s="14" t="str">
        <f>VLOOKUP($A13,'համապետական I մաս'!$A$6:$J$306,9,FALSE)</f>
        <v>ք.Երևան Ալեք Մանուկյան 10/31</v>
      </c>
      <c r="K13" s="14" t="str">
        <f>VLOOKUP($A13,'համապետական I մաս'!$A$6:$J$306,10,FALSE)</f>
        <v>Անհատ ձեռներեց</v>
      </c>
    </row>
    <row r="14" spans="1:11" ht="40.5" x14ac:dyDescent="0.2">
      <c r="A14" s="16">
        <v>257</v>
      </c>
      <c r="B14" s="7">
        <v>9</v>
      </c>
      <c r="C14" s="14" t="str">
        <f>VLOOKUP($A14,'համապետական I մաս'!$A$6:$J$306,2,FALSE)</f>
        <v xml:space="preserve">Մանուկյան </v>
      </c>
      <c r="D14" s="14" t="str">
        <f>VLOOKUP($A14,'համապետական I մաս'!$A$6:$J$306,3,FALSE)</f>
        <v>Բաբկեն</v>
      </c>
      <c r="E14" s="14" t="str">
        <f>VLOOKUP($A14,'համապետական I մաս'!$A$6:$J$306,4,FALSE)</f>
        <v>Հենզելի</v>
      </c>
      <c r="F14" s="14" t="str">
        <f>VLOOKUP($A14,'համապետական I մաս'!$A$6:$J$306,5,FALSE)</f>
        <v>28.07.1990թ</v>
      </c>
      <c r="G14" s="14" t="str">
        <f>VLOOKUP($A14,'համապետական I մաս'!$A$6:$J$306,6,FALSE)</f>
        <v>ար.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AP0520142</v>
      </c>
      <c r="J14" s="14" t="str">
        <f>VLOOKUP($A14,'համապետական I մաս'!$A$6:$J$306,9,FALSE)</f>
        <v>Արմավիրի մարզ, գ. Բաղրամյան Սևակի փ, 19տ</v>
      </c>
      <c r="K14" s="14" t="str">
        <f>VLOOKUP($A14,'համապետական I մաս'!$A$6:$J$306,10,FALSE)</f>
        <v>Չի  աշխատում</v>
      </c>
    </row>
    <row r="15" spans="1:11" ht="27" x14ac:dyDescent="0.2">
      <c r="A15" s="16">
        <v>27</v>
      </c>
      <c r="B15" s="7">
        <v>10</v>
      </c>
      <c r="C15" s="14" t="str">
        <f>VLOOKUP($A15,'համապետական I մաս'!$A$6:$J$306,2,FALSE)</f>
        <v xml:space="preserve">Մանուկյան </v>
      </c>
      <c r="D15" s="14" t="str">
        <f>VLOOKUP($A15,'համապետական I մաս'!$A$6:$J$306,3,FALSE)</f>
        <v>Լենդրոշ</v>
      </c>
      <c r="E15" s="14" t="str">
        <f>VLOOKUP($A15,'համապետական I մաս'!$A$6:$J$306,4,FALSE)</f>
        <v>Բագրատի</v>
      </c>
      <c r="F15" s="14" t="str">
        <f>VLOOKUP($A15,'համապետական I մաս'!$A$6:$J$306,5,FALSE)</f>
        <v>19.11.1964թ</v>
      </c>
      <c r="G15" s="14" t="str">
        <f>VLOOKUP($A15,'համապետական I մաս'!$A$6:$J$306,6,FALSE)</f>
        <v>ար.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AP065275</v>
      </c>
      <c r="J15" s="14" t="str">
        <f>VLOOKUP($A15,'համապետական I մաս'!$A$6:$J$306,9,FALSE)</f>
        <v xml:space="preserve">Արմավիրի մարզ գ. Մրգաշատ 14փ, 16տ </v>
      </c>
      <c r="K15" s="14" t="str">
        <f>VLOOKUP($A15,'համապետական I մաս'!$A$6:$J$306,10,FALSE)</f>
        <v>Չի  աշխատում</v>
      </c>
    </row>
    <row r="16" spans="1:11" ht="27" x14ac:dyDescent="0.2">
      <c r="A16" s="16">
        <v>80</v>
      </c>
      <c r="B16" s="7">
        <v>11</v>
      </c>
      <c r="C16" s="14" t="str">
        <f>VLOOKUP($A16,'համապետական I մաս'!$A$6:$J$306,2,FALSE)</f>
        <v>Մինասյան</v>
      </c>
      <c r="D16" s="14" t="str">
        <f>VLOOKUP($A16,'համապետական I մաս'!$A$6:$J$306,3,FALSE)</f>
        <v>Դավիթ</v>
      </c>
      <c r="E16" s="14" t="str">
        <f>VLOOKUP($A16,'համապետական I մաս'!$A$6:$J$306,4,FALSE)</f>
        <v>Թևոսի</v>
      </c>
      <c r="F16" s="14" t="str">
        <f>VLOOKUP($A16,'համապետական I մաս'!$A$6:$J$306,5,FALSE)</f>
        <v>01.01.1986թ</v>
      </c>
      <c r="G16" s="14" t="str">
        <f>VLOOKUP($A16,'համապետական I մաս'!$A$6:$J$306,6,FALSE)</f>
        <v>ար.</v>
      </c>
      <c r="H16" s="14" t="str">
        <f>VLOOKUP($A16,'համապետական I մաս'!$A$6:$J$306,7,FALSE)</f>
        <v>Հայկական վերածնունդ</v>
      </c>
      <c r="I16" s="14" t="str">
        <f>VLOOKUP($A16,'համապետական I մաս'!$A$6:$J$306,8,FALSE)</f>
        <v>AP0607022</v>
      </c>
      <c r="J16" s="14" t="str">
        <f>VLOOKUP($A16,'համապետական I մաս'!$A$6:$J$306,9,FALSE)</f>
        <v>Արմավիրի մարզ, գ. Վարդանաշեն 3փ, 33տ</v>
      </c>
      <c r="K16" s="14" t="str">
        <f>VLOOKUP($A16,'համապետական I մաս'!$A$6:$J$306,10,FALSE)</f>
        <v>Վարդանաշեն  գյուղի միջնակարգ դպրոց</v>
      </c>
    </row>
    <row r="17" spans="1:11" ht="27" x14ac:dyDescent="0.2">
      <c r="A17" s="16">
        <v>65</v>
      </c>
      <c r="B17" s="7">
        <v>12</v>
      </c>
      <c r="C17" s="14" t="str">
        <f>VLOOKUP($A17,'համապետական I մաս'!$A$6:$J$306,2,FALSE)</f>
        <v xml:space="preserve">Մկրտչյան </v>
      </c>
      <c r="D17" s="14" t="str">
        <f>VLOOKUP($A17,'համապետական I մաս'!$A$6:$J$306,3,FALSE)</f>
        <v>Ալեքսան</v>
      </c>
      <c r="E17" s="14" t="str">
        <f>VLOOKUP($A17,'համապետական I մաս'!$A$6:$J$306,4,FALSE)</f>
        <v>Սուրենի</v>
      </c>
      <c r="F17" s="14" t="str">
        <f>VLOOKUP($A17,'համապետական I մաս'!$A$6:$J$306,5,FALSE)</f>
        <v>07.03.1962թ</v>
      </c>
      <c r="G17" s="14" t="str">
        <f>VLOOKUP($A17,'համապետական I մաս'!$A$6:$J$306,6,FALSE)</f>
        <v>ար.</v>
      </c>
      <c r="H17" s="14" t="str">
        <f>VLOOKUP($A17,'համապետական I մաս'!$A$6:$J$306,7,FALSE)</f>
        <v>Հայկական վերածնունդ</v>
      </c>
      <c r="I17" s="14" t="str">
        <f>VLOOKUP($A17,'համապետական I մաս'!$A$6:$J$306,8,FALSE)</f>
        <v>AM0886132</v>
      </c>
      <c r="J17" s="14" t="str">
        <f>VLOOKUP($A17,'համապետական I մաս'!$A$6:$J$306,9,FALSE)</f>
        <v>ք.Էջմիածին Չարենցի 6շ, 2բն</v>
      </c>
      <c r="K17" s="14" t="str">
        <f>VLOOKUP($A17,'համապետական I մաս'!$A$6:$J$306,10,FALSE)</f>
        <v>Չի  աշխատում</v>
      </c>
    </row>
    <row r="18" spans="1:11" ht="27" x14ac:dyDescent="0.2">
      <c r="A18" s="16">
        <v>138</v>
      </c>
      <c r="B18" s="7">
        <v>13</v>
      </c>
      <c r="C18" s="14" t="str">
        <f>VLOOKUP($A18,'համապետական I մաս'!$A$6:$J$306,2,FALSE)</f>
        <v>Պետրոսյան</v>
      </c>
      <c r="D18" s="14" t="str">
        <f>VLOOKUP($A18,'համապետական I մաս'!$A$6:$J$306,3,FALSE)</f>
        <v>Էդգար</v>
      </c>
      <c r="E18" s="14" t="str">
        <f>VLOOKUP($A18,'համապետական I մաս'!$A$6:$J$306,4,FALSE)</f>
        <v>Սիսակի</v>
      </c>
      <c r="F18" s="14" t="str">
        <f>VLOOKUP($A18,'համապետական I մաս'!$A$6:$J$306,5,FALSE)</f>
        <v>24.04.1983թ</v>
      </c>
      <c r="G18" s="14" t="str">
        <f>VLOOKUP($A18,'համապետական I մաս'!$A$6:$J$306,6,FALSE)</f>
        <v>ար.</v>
      </c>
      <c r="H18" s="14" t="str">
        <f>VLOOKUP($A18,'համապետական I մաս'!$A$6:$J$306,7,FALSE)</f>
        <v>Հայկական վերածնունդ</v>
      </c>
      <c r="I18" s="14" t="str">
        <f>VLOOKUP($A18,'համապետական I մաս'!$A$6:$J$306,8,FALSE)</f>
        <v>002207777</v>
      </c>
      <c r="J18" s="14" t="str">
        <f>VLOOKUP($A18,'համապետական I մաս'!$A$6:$J$306,9,FALSE)</f>
        <v>Արմավիրի մարզ գ. Շահումյան, Հերացու  24տ</v>
      </c>
      <c r="K18" s="14" t="str">
        <f>VLOOKUP($A18,'համապետական I մաս'!$A$6:$J$306,10,FALSE)</f>
        <v>Չի  աշխատում</v>
      </c>
    </row>
    <row r="19" spans="1:11" ht="27" x14ac:dyDescent="0.2">
      <c r="A19" s="16">
        <v>137</v>
      </c>
      <c r="B19" s="7">
        <v>14</v>
      </c>
      <c r="C19" s="14" t="str">
        <f>VLOOKUP($A19,'համապետական I մաս'!$A$6:$J$306,2,FALSE)</f>
        <v>Սիրադեղյան</v>
      </c>
      <c r="D19" s="14" t="str">
        <f>VLOOKUP($A19,'համապետական I մաս'!$A$6:$J$306,3,FALSE)</f>
        <v>Գայանե</v>
      </c>
      <c r="E19" s="14" t="str">
        <f>VLOOKUP($A19,'համապետական I մաս'!$A$6:$J$306,4,FALSE)</f>
        <v>Սարգսի</v>
      </c>
      <c r="F19" s="14" t="str">
        <f>VLOOKUP($A19,'համապետական I մաս'!$A$6:$J$306,5,FALSE)</f>
        <v>20.09.1958թ</v>
      </c>
      <c r="G19" s="14" t="str">
        <f>VLOOKUP($A19,'համապետական I մաս'!$A$6:$J$306,6,FALSE)</f>
        <v>իգ.</v>
      </c>
      <c r="H19" s="14" t="str">
        <f>VLOOKUP($A19,'համապետական I մաս'!$A$6:$J$306,7,FALSE)</f>
        <v>Հայկական վերածնունդ</v>
      </c>
      <c r="I19" s="14" t="str">
        <f>VLOOKUP($A19,'համապետական I մաս'!$A$6:$J$306,8,FALSE)</f>
        <v>AM0706199</v>
      </c>
      <c r="J19" s="14" t="str">
        <f>VLOOKUP($A19,'համապետական I մաս'!$A$6:$J$306,9,FALSE)</f>
        <v>ք,Մեծամոր 1թաղ. 4բ2  շենք, 30բն</v>
      </c>
      <c r="K19" s="14" t="str">
        <f>VLOOKUP($A19,'համապետական I մաս'!$A$6:$J$306,10,FALSE)</f>
        <v>Չի  աշխատում</v>
      </c>
    </row>
    <row r="20" spans="1:11" ht="27" x14ac:dyDescent="0.2">
      <c r="A20" s="16">
        <v>116</v>
      </c>
      <c r="B20" s="7">
        <v>15</v>
      </c>
      <c r="C20" s="14" t="str">
        <f>VLOOKUP($A20,'համապետական I մաս'!$A$6:$J$306,2,FALSE)</f>
        <v>Քալանթարյան</v>
      </c>
      <c r="D20" s="14" t="str">
        <f>VLOOKUP($A20,'համապետական I մաս'!$A$6:$J$306,3,FALSE)</f>
        <v>Էլմիրա</v>
      </c>
      <c r="E20" s="14" t="str">
        <f>VLOOKUP($A20,'համապետական I մաս'!$A$6:$J$306,4,FALSE)</f>
        <v>Ռուբենի</v>
      </c>
      <c r="F20" s="14" t="str">
        <f>VLOOKUP($A20,'համապետական I մաս'!$A$6:$J$306,5,FALSE)</f>
        <v>22.04.1953թ</v>
      </c>
      <c r="G20" s="14" t="str">
        <f>VLOOKUP($A20,'համապետական I մաս'!$A$6:$J$306,6,FALSE)</f>
        <v>իգ.</v>
      </c>
      <c r="H20" s="14" t="str">
        <f>VLOOKUP($A20,'համապետական I մաս'!$A$6:$J$306,7,FALSE)</f>
        <v>Հայկական վերածնունդ</v>
      </c>
      <c r="I20" s="14" t="str">
        <f>VLOOKUP($A20,'համապետական I մաս'!$A$6:$J$306,8,FALSE)</f>
        <v>AN0724819</v>
      </c>
      <c r="J20" s="14" t="str">
        <f>VLOOKUP($A20,'համապետական I մաս'!$A$6:$J$306,9,FALSE)</f>
        <v>ք.Էջմիածին, Վ. Կոստանյան փ. 1շ, 37բն</v>
      </c>
      <c r="K20" s="14" t="str">
        <f>VLOOKUP($A20,'համապետական I մաս'!$A$6:$J$306,10,FALSE)</f>
        <v>,,Գազ լենդ Գրուպ,ՍՊԸ             գլ. հաշվապահ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11" sqref="A1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1" t="s">
        <v>28</v>
      </c>
      <c r="C2" s="61"/>
      <c r="D2" s="61"/>
      <c r="E2" s="61"/>
      <c r="F2" s="61"/>
      <c r="G2" s="61"/>
      <c r="H2" s="61"/>
      <c r="I2" s="61"/>
      <c r="J2" s="61"/>
    </row>
    <row r="3" spans="1:11" ht="24" customHeight="1" x14ac:dyDescent="0.2">
      <c r="B3" s="59" t="str">
        <f>'համապետական I մաս'!A3:A3</f>
        <v>&lt;Հայկական Վերածնունդ&gt;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178</v>
      </c>
      <c r="B6" s="7">
        <v>1</v>
      </c>
      <c r="C6" s="14" t="str">
        <f>VLOOKUP($A6,'համապետական I մաս'!$A$6:$J$306,2,FALSE)</f>
        <v xml:space="preserve">Գևորգյան </v>
      </c>
      <c r="D6" s="14" t="str">
        <f>VLOOKUP($A6,'համապետական I մաս'!$A$6:$J$306,3,FALSE)</f>
        <v>Մարինե</v>
      </c>
      <c r="E6" s="14" t="str">
        <f>VLOOKUP($A6,'համապետական I մաս'!$A$6:$J$306,4,FALSE)</f>
        <v>Անդրանիկի</v>
      </c>
      <c r="F6" s="14" t="str">
        <f>VLOOKUP($A6,'համապետական I մաս'!$A$6:$J$306,5,FALSE)</f>
        <v>19.12.1976թ</v>
      </c>
      <c r="G6" s="14" t="str">
        <f>VLOOKUP($A6,'համապետական I մաս'!$A$6:$J$306,6,FALSE)</f>
        <v>իգ.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AG0516242</v>
      </c>
      <c r="J6" s="14" t="str">
        <f>VLOOKUP($A6,'համապետական I մաս'!$A$6:$J$306,9,FALSE)</f>
        <v>ք. Աշտարակ Շահազիզի 102</v>
      </c>
      <c r="K6" s="14" t="str">
        <f>VLOOKUP($A6,'համապետական I մաս'!$A$6:$J$306,10,FALSE)</f>
        <v>Չի  աշխատում</v>
      </c>
    </row>
    <row r="7" spans="1:11" ht="13.5" x14ac:dyDescent="0.2">
      <c r="A7" s="16">
        <v>89</v>
      </c>
      <c r="B7" s="7">
        <v>2</v>
      </c>
      <c r="C7" s="14" t="str">
        <f>VLOOKUP($A7,'համապետական I մաս'!$A$6:$J$306,2,FALSE)</f>
        <v>Կարապետյան</v>
      </c>
      <c r="D7" s="14" t="str">
        <f>VLOOKUP($A7,'համապետական I մաս'!$A$6:$J$306,3,FALSE)</f>
        <v>Արտակ</v>
      </c>
      <c r="E7" s="14" t="str">
        <f>VLOOKUP($A7,'համապետական I մաս'!$A$6:$J$306,4,FALSE)</f>
        <v>Սուրիկի</v>
      </c>
      <c r="F7" s="14" t="str">
        <f>VLOOKUP($A7,'համապետական I մաս'!$A$6:$J$306,5,FALSE)</f>
        <v>04․05․1965թ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AH0385077</v>
      </c>
      <c r="J7" s="14" t="str">
        <f>VLOOKUP($A7,'համապետական I մաս'!$A$6:$J$306,9,FALSE)</f>
        <v>Արագածի շրջ, գ․Նորաշեն</v>
      </c>
      <c r="K7" s="14" t="str">
        <f>VLOOKUP($A7,'համապետական I մաս'!$A$6:$J$306,10,FALSE)</f>
        <v>Չի  աշխատում</v>
      </c>
    </row>
    <row r="8" spans="1:11" ht="27" x14ac:dyDescent="0.2">
      <c r="A8" s="16">
        <v>131</v>
      </c>
      <c r="B8" s="7">
        <v>3</v>
      </c>
      <c r="C8" s="14" t="str">
        <f>VLOOKUP($A8,'համապետական I մաս'!$A$6:$J$306,2,FALSE)</f>
        <v>Կարապետյան</v>
      </c>
      <c r="D8" s="14" t="str">
        <f>VLOOKUP($A8,'համապետական I մաս'!$A$6:$J$306,3,FALSE)</f>
        <v>Սարգիս</v>
      </c>
      <c r="E8" s="14" t="str">
        <f>VLOOKUP($A8,'համապետական I մաս'!$A$6:$J$306,4,FALSE)</f>
        <v>Անդրանիկի</v>
      </c>
      <c r="F8" s="14" t="str">
        <f>VLOOKUP($A8,'համապետական I մաս'!$A$6:$J$306,5,FALSE)</f>
        <v>03.02.1955թ</v>
      </c>
      <c r="G8" s="14" t="str">
        <f>VLOOKUP($A8,'համապետական I մաս'!$A$6:$J$306,6,FALSE)</f>
        <v>ար.</v>
      </c>
      <c r="H8" s="14" t="str">
        <f>VLOOKUP($A8,'համապետական I մաս'!$A$6:$J$306,7,FALSE)</f>
        <v>Հայկական վերածնունդ</v>
      </c>
      <c r="I8" s="14" t="str">
        <f>VLOOKUP($A8,'համապետական I մաս'!$A$6:$J$306,8,FALSE)</f>
        <v>001406461</v>
      </c>
      <c r="J8" s="14" t="str">
        <f>VLOOKUP($A8,'համապետական I մաս'!$A$6:$J$306,9,FALSE)</f>
        <v xml:space="preserve">Արագածոտնի մարզ, գ․ Թաթուլ </v>
      </c>
      <c r="K8" s="14" t="str">
        <f>VLOOKUP($A8,'համապետական I մաս'!$A$6:$J$306,10,FALSE)</f>
        <v>Չի  աշխատում</v>
      </c>
    </row>
    <row r="9" spans="1:11" ht="27" x14ac:dyDescent="0.2">
      <c r="A9" s="16">
        <v>18</v>
      </c>
      <c r="B9" s="7">
        <v>4</v>
      </c>
      <c r="C9" s="14" t="str">
        <f>VLOOKUP($A9,'համապետական I մաս'!$A$6:$J$306,2,FALSE)</f>
        <v>Հովհաննիսյան</v>
      </c>
      <c r="D9" s="14" t="str">
        <f>VLOOKUP($A9,'համապետական I մաս'!$A$6:$J$306,3,FALSE)</f>
        <v>Հայկ</v>
      </c>
      <c r="E9" s="14" t="str">
        <f>VLOOKUP($A9,'համապետական I մաս'!$A$6:$J$306,4,FALSE)</f>
        <v>Պարգևի</v>
      </c>
      <c r="F9" s="14" t="str">
        <f>VLOOKUP($A9,'համապետական I մաս'!$A$6:$J$306,5,FALSE)</f>
        <v>09.01.1967թ</v>
      </c>
      <c r="G9" s="14" t="str">
        <f>VLOOKUP($A9,'համապետական I մաս'!$A$6:$J$306,6,FALSE)</f>
        <v>ար.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AM0470777</v>
      </c>
      <c r="J9" s="14" t="str">
        <f>VLOOKUP($A9,'համապետական I մաս'!$A$6:$J$306,9,FALSE)</f>
        <v>Արագածոտնի մարզ. Գ, Ոսկեվազ</v>
      </c>
      <c r="K9" s="14" t="str">
        <f>VLOOKUP($A9,'համապետական I մաս'!$A$6:$J$306,10,FALSE)</f>
        <v>Գ, Ոսկեվազ  գյուղապետ</v>
      </c>
    </row>
    <row r="10" spans="1:11" ht="27" x14ac:dyDescent="0.2">
      <c r="A10" s="16">
        <v>132</v>
      </c>
      <c r="B10" s="7">
        <v>5</v>
      </c>
      <c r="C10" s="14" t="str">
        <f>VLOOKUP($A10,'համապետական I մաս'!$A$6:$J$306,2,FALSE)</f>
        <v>Ղալաչյան</v>
      </c>
      <c r="D10" s="14" t="str">
        <f>VLOOKUP($A10,'համապետական I մաս'!$A$6:$J$306,3,FALSE)</f>
        <v>Աշոտ</v>
      </c>
      <c r="E10" s="14" t="str">
        <f>VLOOKUP($A10,'համապետական I մաս'!$A$6:$J$306,4,FALSE)</f>
        <v>Լիպարիտի</v>
      </c>
      <c r="F10" s="14" t="str">
        <f>VLOOKUP($A10,'համապետական I մաս'!$A$6:$J$306,5,FALSE)</f>
        <v>01.04.1955թ</v>
      </c>
      <c r="G10" s="14" t="str">
        <f>VLOOKUP($A10,'համապետական I մաս'!$A$6:$J$306,6,FALSE)</f>
        <v>ար.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AM0229549</v>
      </c>
      <c r="J10" s="14" t="str">
        <f>VLOOKUP($A10,'համապետական I մաս'!$A$6:$J$306,9,FALSE)</f>
        <v>ք. Աշտարակ, Ներսես Աշտարակեցու 76տ</v>
      </c>
      <c r="K10" s="14" t="str">
        <f>VLOOKUP($A10,'համապետական I մաս'!$A$6:$J$306,10,FALSE)</f>
        <v>Չի  աշխատում</v>
      </c>
    </row>
    <row r="11" spans="1:11" ht="27" x14ac:dyDescent="0.2">
      <c r="A11" s="16">
        <v>105</v>
      </c>
      <c r="B11" s="7">
        <v>6</v>
      </c>
      <c r="C11" s="14" t="str">
        <f>VLOOKUP($A11,'համապետական I մաս'!$A$6:$J$306,2,FALSE)</f>
        <v>Սարգսյան</v>
      </c>
      <c r="D11" s="14" t="str">
        <f>VLOOKUP($A11,'համապետական I մաս'!$A$6:$J$306,3,FALSE)</f>
        <v>Նվեր</v>
      </c>
      <c r="E11" s="14" t="str">
        <f>VLOOKUP($A11,'համապետական I մաս'!$A$6:$J$306,4,FALSE)</f>
        <v>Վոլոդյայի</v>
      </c>
      <c r="F11" s="14" t="str">
        <f>VLOOKUP($A11,'համապետական I մաս'!$A$6:$J$306,5,FALSE)</f>
        <v>17․01․1960թ</v>
      </c>
      <c r="G11" s="14" t="str">
        <f>VLOOKUP($A11,'համապետական I մաս'!$A$6:$J$306,6,FALSE)</f>
        <v>ար.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AM0437840</v>
      </c>
      <c r="J11" s="14" t="str">
        <f>VLOOKUP($A11,'համապետական I մաս'!$A$6:$J$306,9,FALSE)</f>
        <v>Արագածոտնի մարզ, գ․ Վարդենուտ</v>
      </c>
      <c r="K11" s="14" t="str">
        <f>VLOOKUP($A11,'համապետական I մաս'!$A$6:$J$306,10,FALSE)</f>
        <v>Վարդենուտ գյուղի միջն․ դպրոցի ուսուցիչ</v>
      </c>
    </row>
    <row r="12" spans="1:11" ht="27" x14ac:dyDescent="0.2">
      <c r="A12" s="16">
        <v>234</v>
      </c>
      <c r="B12" s="7">
        <v>7</v>
      </c>
      <c r="C12" s="14" t="str">
        <f>VLOOKUP($A12,'համապետական I մաս'!$A$6:$J$306,2,FALSE)</f>
        <v>Արշակյան</v>
      </c>
      <c r="D12" s="14" t="str">
        <f>VLOOKUP($A12,'համապետական I մաս'!$A$6:$J$306,3,FALSE)</f>
        <v>Իսկուհի</v>
      </c>
      <c r="E12" s="14" t="str">
        <f>VLOOKUP($A12,'համապետական I մաս'!$A$6:$J$306,4,FALSE)</f>
        <v>Աշոտի</v>
      </c>
      <c r="F12" s="14" t="str">
        <f>VLOOKUP($A12,'համապետական I մաս'!$A$6:$J$306,5,FALSE)</f>
        <v>14.09.1972թ</v>
      </c>
      <c r="G12" s="14" t="str">
        <f>VLOOKUP($A12,'համապետական I մաս'!$A$6:$J$306,6,FALSE)</f>
        <v>իգ.</v>
      </c>
      <c r="H12" s="14" t="str">
        <f>VLOOKUP($A12,'համապետական I մաս'!$A$6:$J$306,7,FALSE)</f>
        <v>Հայկական վերածնունդ</v>
      </c>
      <c r="I12" s="14" t="str">
        <f>VLOOKUP($A12,'համապետական I մաս'!$A$6:$J$306,8,FALSE)</f>
        <v>AN0439271</v>
      </c>
      <c r="J12" s="14" t="str">
        <f>VLOOKUP($A12,'համապետական I մաս'!$A$6:$J$306,9,FALSE)</f>
        <v>ք. Երևան, Շարուրի 28/2շ, 49բն</v>
      </c>
      <c r="K12" s="14" t="str">
        <f>VLOOKUP($A12,'համապետական I մաս'!$A$6:$J$306,10,FALSE)</f>
        <v>Չի 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2017-02-20T07:55:06Z</cp:lastPrinted>
  <dcterms:created xsi:type="dcterms:W3CDTF">2011-07-26T11:03:07Z</dcterms:created>
  <dcterms:modified xsi:type="dcterms:W3CDTF">2017-02-25T11:21:56Z</dcterms:modified>
</cp:coreProperties>
</file>