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I10" i="4"/>
  <c r="I11"/>
  <c r="I9"/>
  <c r="H10"/>
  <c r="H11"/>
  <c r="H9"/>
  <c r="G10"/>
  <c r="G11"/>
  <c r="G9"/>
  <c r="H7" i="3"/>
  <c r="H9"/>
  <c r="H10"/>
  <c r="H6"/>
  <c r="G6"/>
  <c r="G7"/>
  <c r="G9"/>
  <c r="G10"/>
  <c r="F7"/>
  <c r="F9"/>
  <c r="F10"/>
  <c r="F6"/>
  <c r="H18" i="2"/>
  <c r="H27"/>
  <c r="H26"/>
  <c r="H22"/>
  <c r="H23"/>
  <c r="H21"/>
  <c r="H16"/>
  <c r="H15"/>
  <c r="H13"/>
  <c r="H10"/>
  <c r="H9"/>
  <c r="G27"/>
  <c r="G26"/>
  <c r="G22"/>
  <c r="G23"/>
  <c r="G21"/>
  <c r="G15"/>
  <c r="G16"/>
  <c r="G18"/>
  <c r="G13"/>
  <c r="G10"/>
  <c r="G9"/>
  <c r="F27"/>
  <c r="F26"/>
  <c r="F22"/>
  <c r="F23"/>
  <c r="F21"/>
  <c r="F18"/>
  <c r="F16"/>
  <c r="F15"/>
  <c r="F13"/>
  <c r="F10"/>
  <c r="F9"/>
  <c r="H8" i="1"/>
  <c r="I22"/>
  <c r="I13"/>
  <c r="I8"/>
  <c r="G10"/>
  <c r="H44"/>
  <c r="G43"/>
  <c r="G36"/>
  <c r="H22"/>
  <c r="G20"/>
  <c r="G19"/>
  <c r="J29"/>
  <c r="G14"/>
  <c r="I36"/>
  <c r="H36"/>
  <c r="J43" l="1"/>
  <c r="J44"/>
  <c r="J45"/>
  <c r="J47"/>
  <c r="J48"/>
  <c r="J42"/>
  <c r="J31"/>
  <c r="J33"/>
  <c r="J35"/>
  <c r="J36"/>
  <c r="J37"/>
  <c r="J39"/>
  <c r="I48"/>
  <c r="I47"/>
  <c r="I43"/>
  <c r="I44"/>
  <c r="I45"/>
  <c r="I42"/>
  <c r="I39"/>
  <c r="I31"/>
  <c r="I33"/>
  <c r="I35"/>
  <c r="I37"/>
  <c r="I29"/>
  <c r="H48"/>
  <c r="H47"/>
  <c r="H43"/>
  <c r="H45"/>
  <c r="H42"/>
  <c r="H33"/>
  <c r="H35"/>
  <c r="H37"/>
  <c r="H39"/>
  <c r="H31"/>
  <c r="H29"/>
  <c r="G48"/>
  <c r="G47"/>
  <c r="G44"/>
  <c r="G45"/>
  <c r="G42"/>
  <c r="G37"/>
  <c r="G39"/>
  <c r="G35"/>
  <c r="G33"/>
  <c r="G31"/>
  <c r="G29"/>
  <c r="J8"/>
  <c r="J10"/>
  <c r="J12"/>
  <c r="J13"/>
  <c r="J14"/>
  <c r="J16"/>
  <c r="J19"/>
  <c r="J20"/>
  <c r="J21"/>
  <c r="J22"/>
  <c r="J24"/>
  <c r="J6"/>
  <c r="I10"/>
  <c r="I12"/>
  <c r="I14"/>
  <c r="I16"/>
  <c r="I19"/>
  <c r="I20"/>
  <c r="I21"/>
  <c r="I24"/>
  <c r="I6"/>
  <c r="H10"/>
  <c r="H12"/>
  <c r="H13"/>
  <c r="H14"/>
  <c r="H16"/>
  <c r="H19"/>
  <c r="H20"/>
  <c r="H21"/>
  <c r="H24"/>
  <c r="H6"/>
  <c r="G8"/>
  <c r="G12"/>
  <c r="G13"/>
  <c r="G16"/>
  <c r="G21"/>
  <c r="G22"/>
  <c r="G24"/>
  <c r="G6"/>
</calcChain>
</file>

<file path=xl/sharedStrings.xml><?xml version="1.0" encoding="utf-8"?>
<sst xmlns="http://schemas.openxmlformats.org/spreadsheetml/2006/main" count="168" uniqueCount="90">
  <si>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</si>
  <si>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</si>
  <si>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</si>
  <si>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</si>
  <si>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 xml:space="preserve">          ռեզիդենտների կողմից ձեռքբերված արտարժութային պետական պարտատոմսեր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</si>
  <si>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</si>
  <si>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</si>
  <si>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</si>
  <si>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</si>
  <si>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</si>
  <si>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</si>
  <si>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</si>
  <si>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</si>
  <si>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</si>
  <si>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</si>
  <si>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</si>
  <si>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</si>
  <si>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</si>
  <si>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</si>
  <si>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</si>
  <si>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</si>
  <si>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</si>
  <si>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</si>
  <si>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</si>
  <si>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</si>
  <si>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</si>
  <si>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</si>
  <si>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</si>
  <si>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</si>
  <si>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</si>
  <si>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</si>
  <si>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</si>
  <si>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</si>
  <si>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</si>
  <si>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</si>
  <si>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</si>
  <si>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</si>
  <si>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</si>
  <si>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 xml:space="preserve">                                               ՏԵՂԵԿԱՆՔ</t>
  </si>
  <si>
    <t xml:space="preserve"> 2015-2017թթ.  Հայաստանի Հանրապետության կառավարության արտաքին վարկերի սպասարկման և արտաքին վարկային միջոցների ստացման վերաբերյալ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</si>
  <si>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</si>
  <si>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</si>
  <si>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</si>
  <si>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</si>
  <si>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</si>
  <si>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</si>
  <si>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</si>
  <si>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</si>
  <si>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</si>
  <si>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</si>
  <si>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</si>
  <si>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</si>
  <si>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</si>
  <si>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</si>
  <si>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</si>
  <si>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    </t>
  </si>
  <si>
    <t xml:space="preserve">         /մլրդ դրամ/</t>
  </si>
  <si>
    <t xml:space="preserve">                այդ թվում՝</t>
  </si>
  <si>
    <t xml:space="preserve">          որից`</t>
  </si>
  <si>
    <t xml:space="preserve"> 2015-2017թթ.  Հայաստանի Հանրապետության կառավարության պարտքի միջին տոկոսադրույքի վերաբերյալ </t>
  </si>
  <si>
    <t>31.12.2016</t>
  </si>
  <si>
    <t xml:space="preserve">     արտաքին վարկերի և փոխառությունների գծով</t>
  </si>
  <si>
    <t>30.04.2017</t>
  </si>
  <si>
    <t>(ապրիլ ամսվա վերջի դրությամբ)</t>
  </si>
  <si>
    <t>01.04.2017 -  30.04.2017</t>
  </si>
  <si>
    <t>01.01.2017 - 30.04.2017</t>
  </si>
  <si>
    <t xml:space="preserve"> 2015թ. հունվար-ապրիլ</t>
  </si>
  <si>
    <t>30.04.2016</t>
  </si>
  <si>
    <t>01.01.2016 - 04.30.2016</t>
  </si>
  <si>
    <r>
      <t xml:space="preserve">                          </t>
    </r>
    <r>
      <rPr>
        <b/>
        <sz val="12"/>
        <color theme="1"/>
        <rFont val="GHEA Grapalat"/>
        <family val="3"/>
      </rPr>
      <t>2014-2017թթ. Հայաստանի Հանրապետության պետական պարտքի վերաբերյալ (ապրիլ ամսվա վերջի դրությամբ)</t>
    </r>
  </si>
  <si>
    <t>30.04.2015</t>
  </si>
  <si>
    <t>30.04.2014</t>
  </si>
  <si>
    <t xml:space="preserve">  2015-2017թթ.  Հայաստանի Հանրապետության կառավարության պարտքի կառուցվածքի վերաբերյալ  (ապրիլ ամսվա վերջի դրությամբ)</t>
  </si>
  <si>
    <t xml:space="preserve">                                                             (ապրիլ ամսվա վերջի դրությամբ)</t>
  </si>
  <si>
    <t xml:space="preserve">30.04.2017-ը 30.04.2014-ի նկատմամբ(%) </t>
  </si>
  <si>
    <t xml:space="preserve">30.04.2017-ը 30.04.2015-ի նկատմամբ(%) </t>
  </si>
  <si>
    <t xml:space="preserve">30.04.2017-ը 31.04.2016-ի նկատմամբ(%) </t>
  </si>
  <si>
    <t xml:space="preserve">30.04.2017-ը 31.12.2016-ի նկատմամբ(%) </t>
  </si>
  <si>
    <t xml:space="preserve">30.04.2017-ը 30.04.2016-ի նկատմամբ(%) </t>
  </si>
  <si>
    <t xml:space="preserve">Տեսակարար կշռի փոփոխությունը` 30.04.2017-ին 30.04.2015-ի նկատմամբ(+/-) </t>
  </si>
  <si>
    <t xml:space="preserve">Տեսակարար կշռի փոփոխությունը 30.04.2017-ին 30.04.2016-ի նկատմամբ(+/-) </t>
  </si>
  <si>
    <t xml:space="preserve">Տեսակարար կշռի փոփոխությունը 30.04.2017-ին 31.12.2016-ի նկատմամբ(+/-) </t>
  </si>
  <si>
    <t xml:space="preserve">                                                                                                       /մլն ԱՄՆ դոլար/                                  </t>
  </si>
  <si>
    <t xml:space="preserve">Փոփոխությունը               30.04.2017-ին 30.04.2015-ի նկատմամբ(+/-) </t>
  </si>
  <si>
    <t xml:space="preserve">Փոփոխությունը         30.04.2017-ին 30.04.2016-ի նկատմամբ(+/-) </t>
  </si>
  <si>
    <t xml:space="preserve">Փոփոխությունը         30.04.2017-ին 31.12.2016-ի նկատմամբ(+/-) </t>
  </si>
  <si>
    <t>01.03.2017 - 31.03.2017</t>
  </si>
  <si>
    <t xml:space="preserve">Փոփոխությունը 01.01.2017 - 01.04.2017-ին 2015-ի հունվար-ապրիլի նկատմամբ(%) </t>
  </si>
  <si>
    <t xml:space="preserve">Փոփոխությունը 01.01.2017 - 01.04.2017-ին 01.01.2016 - 01.04.2016-ի նկատմամբ(%) </t>
  </si>
  <si>
    <t xml:space="preserve">Փոփոխությունը 01.04.2017 - 30.04.2017-ին 01.03.2017 - 31.03.2017-ի նկատմամբ(%)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</si>
</sst>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0.00;[Red]0.00"/>
    <numFmt numFmtId="170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6" fontId="3" fillId="2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165" fontId="3" fillId="2" borderId="6" xfId="1" applyNumberFormat="1" applyFon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6" fontId="6" fillId="5" borderId="8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165" fontId="2" fillId="0" borderId="7" xfId="1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/>
    </xf>
    <xf numFmtId="170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165" fontId="6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168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workbookViewId="0">
      <selection activeCell="B45" sqref="B45:F45"/>
    </sheetView>
  </sheetViews>
  <sheetFormatPr defaultRowHeight="15"/>
  <cols>
    <col min="1" max="1" width="56.5703125" customWidth="1"/>
    <col min="2" max="2" width="10.28515625" customWidth="1"/>
    <col min="3" max="4" width="9.5703125" customWidth="1"/>
    <col min="5" max="5" width="9.42578125" style="37" customWidth="1"/>
    <col min="6" max="6" width="10" style="37" customWidth="1"/>
    <col min="7" max="7" width="9.42578125" style="16" customWidth="1"/>
    <col min="8" max="8" width="9.5703125" bestFit="1" customWidth="1"/>
    <col min="9" max="9" width="9.7109375" customWidth="1"/>
    <col min="10" max="10" width="8.85546875" customWidth="1"/>
  </cols>
  <sheetData>
    <row r="1" spans="1:10" s="16" customFormat="1" ht="20.25">
      <c r="A1" s="25" t="s">
        <v>35</v>
      </c>
      <c r="B1" s="26"/>
      <c r="C1" s="26"/>
      <c r="D1" s="26"/>
      <c r="E1" s="26"/>
      <c r="F1" s="26"/>
      <c r="G1" s="26"/>
      <c r="H1" s="26"/>
      <c r="I1" s="26"/>
    </row>
    <row r="2" spans="1:10" s="16" customFormat="1" ht="21" customHeight="1">
      <c r="A2" s="25" t="s">
        <v>69</v>
      </c>
      <c r="B2" s="25"/>
      <c r="C2" s="25"/>
      <c r="D2" s="25"/>
      <c r="E2" s="25"/>
      <c r="F2" s="25"/>
      <c r="G2" s="26"/>
      <c r="H2" s="26"/>
      <c r="I2" s="26"/>
    </row>
    <row r="3" spans="1:10" s="16" customFormat="1" ht="14.25" customHeight="1">
      <c r="A3" s="25"/>
      <c r="B3" s="26"/>
      <c r="C3" s="88" t="s">
        <v>56</v>
      </c>
      <c r="D3" s="88"/>
      <c r="E3" s="26"/>
      <c r="F3" s="26"/>
      <c r="G3" s="26"/>
      <c r="H3" s="26"/>
      <c r="I3" s="26"/>
    </row>
    <row r="4" spans="1:10" ht="3.75" customHeight="1">
      <c r="A4" s="92" t="s">
        <v>55</v>
      </c>
      <c r="B4" s="92"/>
      <c r="C4" s="92"/>
      <c r="D4" s="92"/>
      <c r="E4" s="36"/>
      <c r="F4" s="36"/>
      <c r="G4" s="27"/>
      <c r="H4" s="26"/>
      <c r="I4" s="26"/>
    </row>
    <row r="5" spans="1:10" ht="76.5" customHeight="1">
      <c r="A5" s="2"/>
      <c r="B5" s="18" t="s">
        <v>71</v>
      </c>
      <c r="C5" s="18" t="s">
        <v>70</v>
      </c>
      <c r="D5" s="18" t="s">
        <v>67</v>
      </c>
      <c r="E5" s="18" t="s">
        <v>60</v>
      </c>
      <c r="F5" s="18" t="s">
        <v>62</v>
      </c>
      <c r="G5" s="54" t="s">
        <v>74</v>
      </c>
      <c r="H5" s="54" t="s">
        <v>75</v>
      </c>
      <c r="I5" s="54" t="s">
        <v>76</v>
      </c>
      <c r="J5" s="54" t="s">
        <v>77</v>
      </c>
    </row>
    <row r="6" spans="1:10" ht="16.5">
      <c r="A6" s="40" t="s">
        <v>29</v>
      </c>
      <c r="B6" s="40">
        <v>1883.9</v>
      </c>
      <c r="C6" s="40">
        <v>2217.4</v>
      </c>
      <c r="D6" s="40">
        <v>2513.6999999999998</v>
      </c>
      <c r="E6" s="40">
        <v>2875.61733119578</v>
      </c>
      <c r="F6" s="40">
        <v>2926.1869370540699</v>
      </c>
      <c r="G6" s="40">
        <f>F6/B6*100</f>
        <v>155.32602245629118</v>
      </c>
      <c r="H6" s="40">
        <f>F6/C6*100</f>
        <v>131.96477573076891</v>
      </c>
      <c r="I6" s="40">
        <f>F6/D6*100</f>
        <v>116.4095531310049</v>
      </c>
      <c r="J6" s="40">
        <f>F6*100/E6</f>
        <v>101.75856520649293</v>
      </c>
    </row>
    <row r="7" spans="1:10" ht="16.5">
      <c r="A7" s="5" t="s">
        <v>28</v>
      </c>
      <c r="B7" s="4"/>
      <c r="C7" s="6"/>
      <c r="D7" s="4"/>
      <c r="E7" s="41"/>
      <c r="F7" s="4"/>
      <c r="G7" s="11"/>
      <c r="H7" s="11"/>
      <c r="I7" s="11"/>
      <c r="J7" s="17"/>
    </row>
    <row r="8" spans="1:10" ht="16.5" customHeight="1">
      <c r="A8" s="19" t="s">
        <v>31</v>
      </c>
      <c r="B8" s="20">
        <v>1679.8</v>
      </c>
      <c r="C8" s="21">
        <v>2008.1</v>
      </c>
      <c r="D8" s="21">
        <v>2278.8000000000002</v>
      </c>
      <c r="E8" s="42">
        <v>2631.3899476757501</v>
      </c>
      <c r="F8" s="21">
        <v>2672.6484318788598</v>
      </c>
      <c r="G8" s="20">
        <f t="shared" ref="G8:G24" si="0">F8/B8*100</f>
        <v>159.10515727341706</v>
      </c>
      <c r="H8" s="20">
        <f>F8/C8*100</f>
        <v>133.09339335087196</v>
      </c>
      <c r="I8" s="20">
        <f>F8/D8*100</f>
        <v>117.28315042473494</v>
      </c>
      <c r="J8" s="20">
        <f t="shared" ref="J8:J24" si="1">F8*100/E8</f>
        <v>101.56793500862739</v>
      </c>
    </row>
    <row r="9" spans="1:10" ht="16.5">
      <c r="A9" s="94" t="s">
        <v>3</v>
      </c>
      <c r="B9" s="95"/>
      <c r="C9" s="95"/>
      <c r="D9" s="96"/>
      <c r="E9" s="38"/>
      <c r="F9" s="38"/>
      <c r="G9" s="11"/>
      <c r="H9" s="11"/>
      <c r="I9" s="11"/>
      <c r="J9" s="17"/>
    </row>
    <row r="10" spans="1:10" ht="16.5">
      <c r="A10" s="57" t="s">
        <v>2</v>
      </c>
      <c r="B10" s="86">
        <v>1402</v>
      </c>
      <c r="C10" s="86">
        <v>1679.6</v>
      </c>
      <c r="D10" s="86">
        <v>1899.2</v>
      </c>
      <c r="E10" s="86">
        <v>2081.3885861757499</v>
      </c>
      <c r="F10" s="86">
        <v>2098.3004908788598</v>
      </c>
      <c r="G10" s="86">
        <f t="shared" si="0"/>
        <v>149.66479963472611</v>
      </c>
      <c r="H10" s="86">
        <f t="shared" ref="H10:H24" si="2">F10/C10*100</f>
        <v>124.92858364365682</v>
      </c>
      <c r="I10" s="86">
        <f t="shared" ref="I10:I24" si="3">F10/D10*100</f>
        <v>110.48338726194503</v>
      </c>
      <c r="J10" s="43">
        <f t="shared" si="1"/>
        <v>100.81252990505646</v>
      </c>
    </row>
    <row r="11" spans="1:10" ht="16.5">
      <c r="A11" s="94" t="s">
        <v>1</v>
      </c>
      <c r="B11" s="95"/>
      <c r="C11" s="95"/>
      <c r="D11" s="96"/>
      <c r="E11" s="38"/>
      <c r="F11" s="38"/>
      <c r="G11" s="11"/>
      <c r="H11" s="11"/>
      <c r="I11" s="11"/>
      <c r="J11" s="17"/>
    </row>
    <row r="12" spans="1:10" ht="18.75" customHeight="1">
      <c r="A12" s="2" t="s">
        <v>49</v>
      </c>
      <c r="B12" s="3">
        <v>1123.5999999999999</v>
      </c>
      <c r="C12" s="4">
        <v>1242.0999999999999</v>
      </c>
      <c r="D12" s="4">
        <v>1459.8</v>
      </c>
      <c r="E12" s="44">
        <v>1635.69425499575</v>
      </c>
      <c r="F12" s="4">
        <v>1663.8073989188599</v>
      </c>
      <c r="G12" s="3">
        <f t="shared" si="0"/>
        <v>148.07826619071378</v>
      </c>
      <c r="H12" s="3">
        <f t="shared" si="2"/>
        <v>133.9511632653458</v>
      </c>
      <c r="I12" s="3">
        <f t="shared" si="3"/>
        <v>113.97502390182628</v>
      </c>
      <c r="J12" s="3">
        <f t="shared" si="1"/>
        <v>101.718728536048</v>
      </c>
    </row>
    <row r="13" spans="1:10" ht="33.75" customHeight="1">
      <c r="A13" s="2" t="s">
        <v>52</v>
      </c>
      <c r="B13" s="7">
        <v>0.8</v>
      </c>
      <c r="C13" s="6">
        <v>0.5</v>
      </c>
      <c r="D13" s="6">
        <v>1.5</v>
      </c>
      <c r="E13" s="45">
        <v>7.9962499999999999</v>
      </c>
      <c r="F13" s="6">
        <v>7.8398000000000003</v>
      </c>
      <c r="G13" s="4">
        <f t="shared" si="0"/>
        <v>979.97499999999991</v>
      </c>
      <c r="H13" s="4">
        <f t="shared" si="2"/>
        <v>1567.96</v>
      </c>
      <c r="I13" s="4">
        <f>F13/D13*100</f>
        <v>522.65333333333331</v>
      </c>
      <c r="J13" s="4">
        <f t="shared" si="1"/>
        <v>98.043457870876978</v>
      </c>
    </row>
    <row r="14" spans="1:10" ht="34.5" customHeight="1">
      <c r="A14" s="2" t="s">
        <v>51</v>
      </c>
      <c r="B14" s="4">
        <v>277.60000000000002</v>
      </c>
      <c r="C14" s="6">
        <v>436.9</v>
      </c>
      <c r="D14" s="6">
        <v>437.9</v>
      </c>
      <c r="E14" s="45">
        <v>437.69808117999997</v>
      </c>
      <c r="F14" s="6">
        <v>425.91109596000001</v>
      </c>
      <c r="G14" s="4">
        <f>F14/B14*100</f>
        <v>153.42618730547551</v>
      </c>
      <c r="H14" s="4">
        <f t="shared" si="2"/>
        <v>97.484801089494169</v>
      </c>
      <c r="I14" s="4">
        <f t="shared" si="3"/>
        <v>97.262182224252129</v>
      </c>
      <c r="J14" s="4">
        <f t="shared" si="1"/>
        <v>97.307051201087475</v>
      </c>
    </row>
    <row r="15" spans="1:10" ht="16.5">
      <c r="A15" s="2" t="s">
        <v>50</v>
      </c>
      <c r="B15" s="4" t="s">
        <v>25</v>
      </c>
      <c r="C15" s="6" t="s">
        <v>25</v>
      </c>
      <c r="D15" s="6" t="s">
        <v>25</v>
      </c>
      <c r="E15" s="6" t="s">
        <v>25</v>
      </c>
      <c r="F15" s="6">
        <v>0.74219599999999997</v>
      </c>
      <c r="G15" s="6" t="s">
        <v>25</v>
      </c>
      <c r="H15" s="6" t="s">
        <v>25</v>
      </c>
      <c r="I15" s="6" t="s">
        <v>25</v>
      </c>
      <c r="J15" s="6" t="s">
        <v>25</v>
      </c>
    </row>
    <row r="16" spans="1:10" ht="16.5">
      <c r="A16" s="57" t="s">
        <v>7</v>
      </c>
      <c r="B16" s="46">
        <v>277.8</v>
      </c>
      <c r="C16" s="46">
        <v>328.5</v>
      </c>
      <c r="D16" s="46">
        <v>379.6</v>
      </c>
      <c r="E16" s="46">
        <v>550.00136150000003</v>
      </c>
      <c r="F16" s="46">
        <v>574.34794099999999</v>
      </c>
      <c r="G16" s="46">
        <f t="shared" si="0"/>
        <v>206.74871886249099</v>
      </c>
      <c r="H16" s="46">
        <f t="shared" si="2"/>
        <v>174.83955585996955</v>
      </c>
      <c r="I16" s="46">
        <f t="shared" si="3"/>
        <v>151.30346180189673</v>
      </c>
      <c r="J16" s="46">
        <f t="shared" si="1"/>
        <v>104.42663986023605</v>
      </c>
    </row>
    <row r="17" spans="1:10" ht="16.5">
      <c r="A17" s="94" t="s">
        <v>1</v>
      </c>
      <c r="B17" s="95"/>
      <c r="C17" s="95"/>
      <c r="D17" s="96"/>
      <c r="E17" s="38"/>
      <c r="F17" s="38"/>
      <c r="G17" s="11"/>
      <c r="H17" s="11"/>
      <c r="I17" s="11"/>
      <c r="J17" s="17"/>
    </row>
    <row r="18" spans="1:10" ht="21" customHeight="1">
      <c r="A18" s="2" t="s">
        <v>49</v>
      </c>
      <c r="B18" s="7">
        <v>3.3</v>
      </c>
      <c r="C18" s="6">
        <v>1.9</v>
      </c>
      <c r="D18" s="8" t="s">
        <v>25</v>
      </c>
      <c r="E18" s="8" t="s">
        <v>25</v>
      </c>
      <c r="F18" s="8" t="s">
        <v>25</v>
      </c>
      <c r="G18" s="8" t="s">
        <v>25</v>
      </c>
      <c r="H18" s="8" t="s">
        <v>25</v>
      </c>
      <c r="I18" s="8" t="s">
        <v>25</v>
      </c>
      <c r="J18" s="8" t="s">
        <v>25</v>
      </c>
    </row>
    <row r="19" spans="1:10" ht="36.75" customHeight="1">
      <c r="A19" s="2" t="s">
        <v>48</v>
      </c>
      <c r="B19" s="7">
        <v>262</v>
      </c>
      <c r="C19" s="6">
        <v>286.5</v>
      </c>
      <c r="D19" s="8">
        <v>337.9</v>
      </c>
      <c r="E19" s="45">
        <v>500.337019</v>
      </c>
      <c r="F19" s="8">
        <v>511.18202000000002</v>
      </c>
      <c r="G19" s="6">
        <f>F19/B19*100</f>
        <v>195.10764122137405</v>
      </c>
      <c r="H19" s="6">
        <f t="shared" si="2"/>
        <v>178.42304363001747</v>
      </c>
      <c r="I19" s="6">
        <f t="shared" si="3"/>
        <v>151.28204202426755</v>
      </c>
      <c r="J19" s="6">
        <f t="shared" si="1"/>
        <v>102.16753919621527</v>
      </c>
    </row>
    <row r="20" spans="1:10" ht="36" customHeight="1">
      <c r="A20" s="2" t="s">
        <v>46</v>
      </c>
      <c r="B20" s="4">
        <v>11.6</v>
      </c>
      <c r="C20" s="6">
        <v>39.1</v>
      </c>
      <c r="D20" s="6">
        <v>40.799999999999997</v>
      </c>
      <c r="E20" s="45">
        <v>46.276762499999997</v>
      </c>
      <c r="F20" s="6">
        <v>58.803801</v>
      </c>
      <c r="G20" s="6">
        <f>F20/B20*100</f>
        <v>506.92931896551727</v>
      </c>
      <c r="H20" s="6">
        <f t="shared" si="2"/>
        <v>150.39335294117646</v>
      </c>
      <c r="I20" s="6">
        <f t="shared" si="3"/>
        <v>144.12696323529411</v>
      </c>
      <c r="J20" s="6">
        <f t="shared" si="1"/>
        <v>127.06982473114883</v>
      </c>
    </row>
    <row r="21" spans="1:10" ht="16.5">
      <c r="A21" s="2" t="s">
        <v>47</v>
      </c>
      <c r="B21" s="7">
        <v>1</v>
      </c>
      <c r="C21" s="6">
        <v>1</v>
      </c>
      <c r="D21" s="8">
        <v>0.9</v>
      </c>
      <c r="E21" s="45">
        <v>3.3875799999999998</v>
      </c>
      <c r="F21" s="8">
        <v>4.36212</v>
      </c>
      <c r="G21" s="6">
        <f t="shared" si="0"/>
        <v>436.21199999999999</v>
      </c>
      <c r="H21" s="6">
        <f t="shared" si="2"/>
        <v>436.21199999999999</v>
      </c>
      <c r="I21" s="6">
        <f t="shared" si="3"/>
        <v>484.68</v>
      </c>
      <c r="J21" s="6">
        <f t="shared" si="1"/>
        <v>128.76802909451584</v>
      </c>
    </row>
    <row r="22" spans="1:10" ht="19.5" customHeight="1">
      <c r="A22" s="57" t="s">
        <v>30</v>
      </c>
      <c r="B22" s="68">
        <v>204.1</v>
      </c>
      <c r="C22" s="69">
        <v>209.3</v>
      </c>
      <c r="D22" s="69">
        <v>234.9</v>
      </c>
      <c r="E22" s="46">
        <v>244.22738352002699</v>
      </c>
      <c r="F22" s="69">
        <v>253.53850517520701</v>
      </c>
      <c r="G22" s="69">
        <f t="shared" si="0"/>
        <v>124.22268749397698</v>
      </c>
      <c r="H22" s="69">
        <f>F22/C22*100</f>
        <v>121.13640954381606</v>
      </c>
      <c r="I22" s="69">
        <f>F22/D22*100</f>
        <v>107.9346552470017</v>
      </c>
      <c r="J22" s="69">
        <f t="shared" si="1"/>
        <v>103.81248061580141</v>
      </c>
    </row>
    <row r="23" spans="1:10" ht="16.5">
      <c r="A23" s="2" t="s">
        <v>32</v>
      </c>
      <c r="B23" s="4"/>
      <c r="C23" s="6"/>
      <c r="D23" s="6"/>
      <c r="E23" s="6"/>
      <c r="F23" s="6"/>
      <c r="G23" s="6"/>
      <c r="H23" s="6"/>
      <c r="I23" s="6"/>
      <c r="J23" s="6"/>
    </row>
    <row r="24" spans="1:10" ht="18" customHeight="1" thickBot="1">
      <c r="A24" s="9" t="s">
        <v>45</v>
      </c>
      <c r="B24" s="12">
        <v>62.9</v>
      </c>
      <c r="C24" s="10">
        <v>68.400000000000006</v>
      </c>
      <c r="D24" s="10">
        <v>71.400000000000006</v>
      </c>
      <c r="E24" s="48">
        <v>70.826556299014001</v>
      </c>
      <c r="F24" s="10">
        <v>71.902773699518605</v>
      </c>
      <c r="G24" s="6">
        <f t="shared" si="0"/>
        <v>114.31283577029984</v>
      </c>
      <c r="H24" s="6">
        <f t="shared" si="2"/>
        <v>105.12101418058275</v>
      </c>
      <c r="I24" s="6">
        <f t="shared" si="3"/>
        <v>100.70416484526415</v>
      </c>
      <c r="J24" s="6">
        <f t="shared" si="1"/>
        <v>101.51951112229861</v>
      </c>
    </row>
    <row r="25" spans="1:10" ht="28.5" customHeight="1">
      <c r="A25" s="97" t="s">
        <v>5</v>
      </c>
      <c r="B25" s="97"/>
      <c r="C25" s="97"/>
      <c r="D25" s="97"/>
      <c r="E25" s="97"/>
      <c r="F25" s="97"/>
      <c r="G25" s="97"/>
      <c r="H25" s="97"/>
      <c r="I25" s="97"/>
      <c r="J25" s="97"/>
    </row>
    <row r="27" spans="1:10" ht="16.5">
      <c r="A27" s="93" t="s">
        <v>82</v>
      </c>
      <c r="B27" s="93"/>
      <c r="C27" s="93"/>
      <c r="D27" s="93"/>
    </row>
    <row r="28" spans="1:10" ht="86.25" customHeight="1">
      <c r="A28" s="2"/>
      <c r="B28" s="18" t="s">
        <v>71</v>
      </c>
      <c r="C28" s="18" t="s">
        <v>70</v>
      </c>
      <c r="D28" s="18" t="s">
        <v>67</v>
      </c>
      <c r="E28" s="18" t="s">
        <v>60</v>
      </c>
      <c r="F28" s="18" t="s">
        <v>62</v>
      </c>
      <c r="G28" s="18" t="s">
        <v>74</v>
      </c>
      <c r="H28" s="18" t="s">
        <v>75</v>
      </c>
      <c r="I28" s="18" t="s">
        <v>78</v>
      </c>
      <c r="J28" s="18" t="s">
        <v>77</v>
      </c>
    </row>
    <row r="29" spans="1:10" ht="16.5">
      <c r="A29" s="40" t="s">
        <v>29</v>
      </c>
      <c r="B29" s="40">
        <v>4560.3999999999996</v>
      </c>
      <c r="C29" s="40">
        <v>4658.8999999999996</v>
      </c>
      <c r="D29" s="40">
        <v>5252.2</v>
      </c>
      <c r="E29" s="40">
        <v>5942.0947456208996</v>
      </c>
      <c r="F29" s="40">
        <v>6037.3585397665802</v>
      </c>
      <c r="G29" s="40">
        <f>F29/B29*100</f>
        <v>132.38660073165909</v>
      </c>
      <c r="H29" s="40">
        <f>F29*100/C29</f>
        <v>129.5876395665625</v>
      </c>
      <c r="I29" s="40">
        <f>F29/D29*100</f>
        <v>114.94913635746127</v>
      </c>
      <c r="J29" s="40">
        <f>F29/E29*100</f>
        <v>101.60320220770438</v>
      </c>
    </row>
    <row r="30" spans="1:10" s="80" customFormat="1" ht="16.5">
      <c r="A30" s="5" t="s">
        <v>28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6.5">
      <c r="A31" s="19" t="s">
        <v>0</v>
      </c>
      <c r="B31" s="61">
        <v>4066.2</v>
      </c>
      <c r="C31" s="61">
        <v>4219.1000000000004</v>
      </c>
      <c r="D31" s="61">
        <v>4761.3</v>
      </c>
      <c r="E31" s="61">
        <v>5437.43015182822</v>
      </c>
      <c r="F31" s="61">
        <v>5514.2535938740202</v>
      </c>
      <c r="G31" s="61">
        <f>F31/B31*100</f>
        <v>135.61196187777335</v>
      </c>
      <c r="H31" s="61">
        <f>F31*100/C31</f>
        <v>130.6973902935228</v>
      </c>
      <c r="I31" s="61">
        <f t="shared" ref="I31:I37" si="4">F31/D31*100</f>
        <v>115.81403385365383</v>
      </c>
      <c r="J31" s="61">
        <f t="shared" ref="J31:J39" si="5">F31/E31*100</f>
        <v>101.41286306031849</v>
      </c>
    </row>
    <row r="32" spans="1:10" s="59" customFormat="1" ht="16.5">
      <c r="A32" s="60" t="s">
        <v>57</v>
      </c>
      <c r="B32" s="62"/>
      <c r="C32" s="62"/>
      <c r="D32" s="62"/>
      <c r="E32" s="62"/>
      <c r="F32" s="62"/>
      <c r="G32" s="62"/>
      <c r="H32" s="62"/>
      <c r="I32" s="62"/>
      <c r="J32" s="63"/>
    </row>
    <row r="33" spans="1:10" ht="16.5">
      <c r="A33" s="57" t="s">
        <v>2</v>
      </c>
      <c r="B33" s="64">
        <v>3393.8</v>
      </c>
      <c r="C33" s="64">
        <v>3529</v>
      </c>
      <c r="D33" s="64">
        <v>3968.2</v>
      </c>
      <c r="E33" s="64">
        <v>4300.9228131085501</v>
      </c>
      <c r="F33" s="64">
        <v>4329.2491765264904</v>
      </c>
      <c r="G33" s="64">
        <f>F33*100/B33</f>
        <v>127.56347387961843</v>
      </c>
      <c r="H33" s="64">
        <f t="shared" ref="H33:H39" si="6">F33*100/C33</f>
        <v>122.67637224501249</v>
      </c>
      <c r="I33" s="64">
        <f t="shared" si="4"/>
        <v>109.09856298892421</v>
      </c>
      <c r="J33" s="64">
        <f t="shared" si="5"/>
        <v>100.65861129457161</v>
      </c>
    </row>
    <row r="34" spans="1:10" s="59" customFormat="1" ht="16.5">
      <c r="A34" s="60" t="s">
        <v>57</v>
      </c>
      <c r="B34" s="62"/>
      <c r="C34" s="62"/>
      <c r="D34" s="62"/>
      <c r="E34" s="62"/>
      <c r="F34" s="62"/>
      <c r="G34" s="62"/>
      <c r="H34" s="62"/>
      <c r="I34" s="62"/>
      <c r="J34" s="71"/>
    </row>
    <row r="35" spans="1:10" ht="17.25" customHeight="1">
      <c r="A35" s="55" t="s">
        <v>49</v>
      </c>
      <c r="B35" s="65">
        <v>2719.9</v>
      </c>
      <c r="C35" s="66">
        <v>2609.9</v>
      </c>
      <c r="D35" s="66">
        <v>3050.1</v>
      </c>
      <c r="E35" s="67">
        <v>3379.9525870887901</v>
      </c>
      <c r="F35" s="66">
        <v>3432.7956567608699</v>
      </c>
      <c r="G35" s="66">
        <f>F35/B35*100</f>
        <v>126.21036276189824</v>
      </c>
      <c r="H35" s="72">
        <f t="shared" si="6"/>
        <v>131.5297772619974</v>
      </c>
      <c r="I35" s="78">
        <f t="shared" si="4"/>
        <v>112.54698720569391</v>
      </c>
      <c r="J35" s="72">
        <f t="shared" si="5"/>
        <v>101.56342635911335</v>
      </c>
    </row>
    <row r="36" spans="1:10" ht="32.25" customHeight="1">
      <c r="A36" s="55" t="s">
        <v>52</v>
      </c>
      <c r="B36" s="52">
        <v>1.8</v>
      </c>
      <c r="C36" s="7">
        <v>1.1000000000000001</v>
      </c>
      <c r="D36" s="7">
        <v>3.2</v>
      </c>
      <c r="E36" s="45">
        <v>16.5232260197545</v>
      </c>
      <c r="F36" s="7">
        <v>16.175208384913802</v>
      </c>
      <c r="G36" s="7">
        <f>F36/B36*100</f>
        <v>898.62268805076667</v>
      </c>
      <c r="H36" s="78">
        <f>F36*100/C36</f>
        <v>1470.4734895376182</v>
      </c>
      <c r="I36" s="78">
        <f>F36/D36*100</f>
        <v>505.4752620285563</v>
      </c>
      <c r="J36" s="72">
        <f t="shared" si="5"/>
        <v>97.893767025733212</v>
      </c>
    </row>
    <row r="37" spans="1:10" ht="30.75" customHeight="1">
      <c r="A37" s="55" t="s">
        <v>53</v>
      </c>
      <c r="B37" s="77">
        <v>672</v>
      </c>
      <c r="C37" s="7">
        <v>918</v>
      </c>
      <c r="D37" s="7">
        <v>914.9</v>
      </c>
      <c r="E37" s="45">
        <v>904.447</v>
      </c>
      <c r="F37" s="7">
        <v>878.74699999999996</v>
      </c>
      <c r="G37" s="7">
        <f t="shared" ref="G37:G39" si="7">F37/B37*100</f>
        <v>130.76592261904761</v>
      </c>
      <c r="H37" s="78">
        <f t="shared" si="6"/>
        <v>95.724074074074068</v>
      </c>
      <c r="I37" s="72">
        <f t="shared" si="4"/>
        <v>96.048420592414473</v>
      </c>
      <c r="J37" s="72">
        <f t="shared" si="5"/>
        <v>97.158484687328269</v>
      </c>
    </row>
    <row r="38" spans="1:10" ht="16.5">
      <c r="A38" s="55" t="s">
        <v>50</v>
      </c>
      <c r="B38" s="44" t="s">
        <v>25</v>
      </c>
      <c r="C38" s="44" t="s">
        <v>25</v>
      </c>
      <c r="D38" s="44" t="s">
        <v>25</v>
      </c>
      <c r="E38" s="44" t="s">
        <v>25</v>
      </c>
      <c r="F38" s="7">
        <v>1.5313113807048</v>
      </c>
      <c r="G38" s="7" t="s">
        <v>25</v>
      </c>
      <c r="H38" s="44" t="s">
        <v>25</v>
      </c>
      <c r="I38" s="44" t="s">
        <v>25</v>
      </c>
      <c r="J38" s="44" t="s">
        <v>25</v>
      </c>
    </row>
    <row r="39" spans="1:10" ht="16.5">
      <c r="A39" s="57" t="s">
        <v>7</v>
      </c>
      <c r="B39" s="46">
        <v>672.5</v>
      </c>
      <c r="C39" s="56">
        <v>690.2</v>
      </c>
      <c r="D39" s="56">
        <v>793.1</v>
      </c>
      <c r="E39" s="56">
        <v>1136.5073387196801</v>
      </c>
      <c r="F39" s="56">
        <v>1185.0044173475301</v>
      </c>
      <c r="G39" s="56">
        <f t="shared" si="7"/>
        <v>176.20883529331303</v>
      </c>
      <c r="H39" s="56">
        <f t="shared" si="6"/>
        <v>171.69000541111708</v>
      </c>
      <c r="I39" s="56">
        <f>F39/D39*100</f>
        <v>149.41425007534107</v>
      </c>
      <c r="J39" s="56">
        <f t="shared" si="5"/>
        <v>104.26720329694341</v>
      </c>
    </row>
    <row r="40" spans="1:10" ht="16.5">
      <c r="A40" s="90" t="s">
        <v>3</v>
      </c>
      <c r="B40" s="90"/>
      <c r="C40" s="90"/>
      <c r="D40" s="90"/>
      <c r="E40" s="90"/>
      <c r="F40" s="90"/>
      <c r="G40" s="90"/>
      <c r="H40" s="90"/>
      <c r="I40" s="91"/>
      <c r="J40" s="73"/>
    </row>
    <row r="41" spans="1:10" ht="18" customHeight="1">
      <c r="A41" s="55" t="s">
        <v>49</v>
      </c>
      <c r="B41" s="77">
        <v>8</v>
      </c>
      <c r="C41" s="7">
        <v>4</v>
      </c>
      <c r="D41" s="7" t="s">
        <v>25</v>
      </c>
      <c r="E41" s="6" t="s">
        <v>25</v>
      </c>
      <c r="F41" s="7" t="s">
        <v>25</v>
      </c>
      <c r="G41" s="8" t="s">
        <v>25</v>
      </c>
      <c r="H41" s="8" t="s">
        <v>25</v>
      </c>
      <c r="I41" s="8" t="s">
        <v>25</v>
      </c>
      <c r="J41" s="74" t="s">
        <v>25</v>
      </c>
    </row>
    <row r="42" spans="1:10" ht="32.25" customHeight="1">
      <c r="A42" s="55" t="s">
        <v>48</v>
      </c>
      <c r="B42" s="14">
        <v>634.20000000000005</v>
      </c>
      <c r="C42" s="7">
        <v>602</v>
      </c>
      <c r="D42" s="7">
        <v>706</v>
      </c>
      <c r="E42" s="6">
        <v>1033.8823387196801</v>
      </c>
      <c r="F42" s="83">
        <v>1054.67941734753</v>
      </c>
      <c r="G42" s="7">
        <f>F42/B42*100</f>
        <v>166.30075959437559</v>
      </c>
      <c r="H42" s="8">
        <f>F42/C42*100</f>
        <v>175.19591650291198</v>
      </c>
      <c r="I42" s="7">
        <f>F42/D42*100</f>
        <v>149.38801945432436</v>
      </c>
      <c r="J42" s="14">
        <f>F42/E42*100</f>
        <v>102.01155178389104</v>
      </c>
    </row>
    <row r="43" spans="1:10" ht="33" customHeight="1">
      <c r="A43" s="55" t="s">
        <v>4</v>
      </c>
      <c r="B43" s="7">
        <v>28</v>
      </c>
      <c r="C43" s="7">
        <v>82.1</v>
      </c>
      <c r="D43" s="7">
        <v>85.1</v>
      </c>
      <c r="E43" s="45">
        <v>95.625</v>
      </c>
      <c r="F43" s="7">
        <v>121.325</v>
      </c>
      <c r="G43" s="7">
        <f>F43/B43*100</f>
        <v>433.3035714285715</v>
      </c>
      <c r="H43" s="8">
        <f t="shared" ref="H43:H45" si="8">F43/C43*100</f>
        <v>147.77710109622413</v>
      </c>
      <c r="I43" s="7">
        <f t="shared" ref="I43:I45" si="9">F43/D43*100</f>
        <v>142.56756756756758</v>
      </c>
      <c r="J43" s="14">
        <f t="shared" ref="J43:J48" si="10">F43/E43*100</f>
        <v>126.87581699346407</v>
      </c>
    </row>
    <row r="44" spans="1:10" ht="16.5">
      <c r="A44" s="55" t="s">
        <v>47</v>
      </c>
      <c r="B44" s="14">
        <v>2.2999999999999998</v>
      </c>
      <c r="C44" s="7">
        <v>2.1</v>
      </c>
      <c r="D44" s="7">
        <v>1.9</v>
      </c>
      <c r="E44" s="45">
        <v>7</v>
      </c>
      <c r="F44" s="7">
        <v>9</v>
      </c>
      <c r="G44" s="7">
        <f t="shared" ref="G44:G45" si="11">F44/B44*100</f>
        <v>391.304347826087</v>
      </c>
      <c r="H44" s="8">
        <f>F44/C44*100</f>
        <v>428.57142857142856</v>
      </c>
      <c r="I44" s="7">
        <f t="shared" si="9"/>
        <v>473.68421052631584</v>
      </c>
      <c r="J44" s="14">
        <f t="shared" si="10"/>
        <v>128.57142857142858</v>
      </c>
    </row>
    <row r="45" spans="1:10" ht="21.75" customHeight="1">
      <c r="A45" s="57" t="s">
        <v>27</v>
      </c>
      <c r="B45" s="46">
        <v>494.1</v>
      </c>
      <c r="C45" s="46">
        <v>439.8</v>
      </c>
      <c r="D45" s="46">
        <v>490.9</v>
      </c>
      <c r="E45" s="46">
        <v>504.66459379267502</v>
      </c>
      <c r="F45" s="46">
        <v>523.10494589256098</v>
      </c>
      <c r="G45" s="46">
        <f t="shared" si="11"/>
        <v>105.87025822557396</v>
      </c>
      <c r="H45" s="46">
        <f t="shared" si="8"/>
        <v>118.94155204469325</v>
      </c>
      <c r="I45" s="46">
        <f t="shared" si="9"/>
        <v>106.56038824456324</v>
      </c>
      <c r="J45" s="46">
        <f t="shared" si="10"/>
        <v>103.65398173890155</v>
      </c>
    </row>
    <row r="46" spans="1:10" ht="16.5">
      <c r="A46" s="90" t="s">
        <v>58</v>
      </c>
      <c r="B46" s="90"/>
      <c r="C46" s="90"/>
      <c r="D46" s="90"/>
      <c r="E46" s="90"/>
      <c r="F46" s="90"/>
      <c r="G46" s="90"/>
      <c r="H46" s="90"/>
      <c r="I46" s="91"/>
      <c r="J46" s="73"/>
    </row>
    <row r="47" spans="1:10" ht="23.25" customHeight="1">
      <c r="A47" s="55" t="s">
        <v>45</v>
      </c>
      <c r="B47" s="14">
        <v>152.30000000000001</v>
      </c>
      <c r="C47" s="7">
        <v>143.69999999999999</v>
      </c>
      <c r="D47" s="7">
        <v>149.1</v>
      </c>
      <c r="E47" s="45">
        <v>146.354003180175</v>
      </c>
      <c r="F47" s="7">
        <v>150.43742706130999</v>
      </c>
      <c r="G47" s="7">
        <f>F47*100/B47</f>
        <v>98.777036809789877</v>
      </c>
      <c r="H47" s="7">
        <f>F47/B47*100</f>
        <v>98.777036809789877</v>
      </c>
      <c r="I47" s="7">
        <f>F47/D47*100</f>
        <v>100.89700004112005</v>
      </c>
      <c r="J47" s="7">
        <f t="shared" si="10"/>
        <v>102.79010057286095</v>
      </c>
    </row>
    <row r="48" spans="1:10" ht="32.25" customHeight="1">
      <c r="A48" s="57" t="s">
        <v>26</v>
      </c>
      <c r="B48" s="70">
        <v>413.1</v>
      </c>
      <c r="C48" s="70">
        <v>475.94</v>
      </c>
      <c r="D48" s="70">
        <v>478.61</v>
      </c>
      <c r="E48" s="70">
        <v>483.94</v>
      </c>
      <c r="F48" s="70">
        <v>484.68</v>
      </c>
      <c r="G48" s="70">
        <f>F48*100/B48</f>
        <v>117.32752360203339</v>
      </c>
      <c r="H48" s="70">
        <f>F48/B48*100</f>
        <v>117.32752360203339</v>
      </c>
      <c r="I48" s="70">
        <f>F48/D48*100</f>
        <v>101.26825599130815</v>
      </c>
      <c r="J48" s="70">
        <f t="shared" si="10"/>
        <v>100.15291151795678</v>
      </c>
    </row>
    <row r="49" spans="1:1">
      <c r="A49" s="1"/>
    </row>
    <row r="50" spans="1:1">
      <c r="A50" s="1"/>
    </row>
  </sheetData>
  <mergeCells count="8">
    <mergeCell ref="A40:I40"/>
    <mergeCell ref="A46:I46"/>
    <mergeCell ref="A4:D4"/>
    <mergeCell ref="A27:D27"/>
    <mergeCell ref="A9:D9"/>
    <mergeCell ref="A11:D11"/>
    <mergeCell ref="A17:D17"/>
    <mergeCell ref="A25:J25"/>
  </mergeCells>
  <pageMargins left="0.27083333333333331" right="6.25E-2" top="8.3333333333333329E-2" bottom="7.2916666666666671E-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Layout" topLeftCell="A4" workbookViewId="0">
      <selection activeCell="E10" sqref="E10"/>
    </sheetView>
  </sheetViews>
  <sheetFormatPr defaultRowHeight="15"/>
  <cols>
    <col min="1" max="1" width="79.85546875" customWidth="1"/>
    <col min="2" max="2" width="9.7109375" customWidth="1"/>
    <col min="3" max="3" width="10.7109375" customWidth="1"/>
    <col min="4" max="5" width="10.7109375" style="37" customWidth="1"/>
    <col min="6" max="6" width="7.28515625" customWidth="1"/>
    <col min="7" max="8" width="7" customWidth="1"/>
  </cols>
  <sheetData>
    <row r="1" spans="1:8" ht="16.5" customHeight="1">
      <c r="A1" s="34" t="s">
        <v>36</v>
      </c>
      <c r="B1" s="34"/>
      <c r="C1" s="34"/>
      <c r="D1" s="34"/>
      <c r="E1" s="34"/>
      <c r="F1" s="35"/>
    </row>
    <row r="2" spans="1:8" ht="17.25">
      <c r="A2" s="13" t="s">
        <v>72</v>
      </c>
      <c r="B2" s="13"/>
      <c r="C2" s="13"/>
      <c r="D2" s="13"/>
      <c r="E2" s="13"/>
      <c r="F2" s="79"/>
      <c r="G2" s="26"/>
    </row>
    <row r="3" spans="1:8" s="31" customFormat="1" ht="11.25" customHeight="1">
      <c r="A3" s="13" t="s">
        <v>54</v>
      </c>
      <c r="B3" s="13"/>
      <c r="C3" s="13"/>
      <c r="D3" s="13"/>
      <c r="E3" s="13"/>
      <c r="F3" s="35"/>
    </row>
    <row r="4" spans="1:8" ht="15" customHeight="1">
      <c r="A4" s="98"/>
      <c r="B4" s="98"/>
      <c r="C4" s="98"/>
      <c r="D4" s="39"/>
      <c r="E4" s="39"/>
    </row>
    <row r="5" spans="1:8" ht="134.25" customHeight="1">
      <c r="A5" s="2"/>
      <c r="B5" s="18" t="s">
        <v>70</v>
      </c>
      <c r="C5" s="18" t="s">
        <v>67</v>
      </c>
      <c r="D5" s="18" t="s">
        <v>60</v>
      </c>
      <c r="E5" s="18" t="s">
        <v>62</v>
      </c>
      <c r="F5" s="53" t="s">
        <v>79</v>
      </c>
      <c r="G5" s="53" t="s">
        <v>80</v>
      </c>
      <c r="H5" s="53" t="s">
        <v>81</v>
      </c>
    </row>
    <row r="6" spans="1:8" ht="20.25" customHeight="1">
      <c r="A6" s="29" t="s">
        <v>6</v>
      </c>
      <c r="B6" s="28">
        <v>2008.1</v>
      </c>
      <c r="C6" s="28">
        <v>2278.8000000000002</v>
      </c>
      <c r="D6" s="49">
        <v>2631.3899476757501</v>
      </c>
      <c r="E6" s="28">
        <v>2672.6484318788598</v>
      </c>
      <c r="F6" s="28"/>
      <c r="G6" s="28"/>
      <c r="H6" s="28"/>
    </row>
    <row r="7" spans="1:8" ht="16.5">
      <c r="A7" s="30" t="s">
        <v>33</v>
      </c>
      <c r="B7" s="22">
        <v>100</v>
      </c>
      <c r="C7" s="22">
        <v>100</v>
      </c>
      <c r="D7" s="22">
        <v>100</v>
      </c>
      <c r="E7" s="22">
        <v>100</v>
      </c>
      <c r="F7" s="22"/>
      <c r="G7" s="22"/>
      <c r="H7" s="22"/>
    </row>
    <row r="8" spans="1:8" ht="16.5">
      <c r="A8" s="5" t="s">
        <v>1</v>
      </c>
      <c r="B8" s="7"/>
      <c r="C8" s="7"/>
      <c r="D8" s="7"/>
      <c r="E8" s="7"/>
      <c r="F8" s="7"/>
      <c r="G8" s="7"/>
      <c r="H8" s="7"/>
    </row>
    <row r="9" spans="1:8" ht="16.5">
      <c r="A9" s="5" t="s">
        <v>7</v>
      </c>
      <c r="B9" s="7">
        <v>16.399999999999999</v>
      </c>
      <c r="C9" s="7">
        <v>16.7</v>
      </c>
      <c r="D9" s="45">
        <v>20.901552884087099</v>
      </c>
      <c r="E9" s="7">
        <v>21.489842590191898</v>
      </c>
      <c r="F9" s="7">
        <f>E9-B9</f>
        <v>5.0898425901918998</v>
      </c>
      <c r="G9" s="7">
        <f>E9-C9</f>
        <v>4.7898425901918991</v>
      </c>
      <c r="H9" s="7">
        <f>E9-D9</f>
        <v>0.58828970610479914</v>
      </c>
    </row>
    <row r="10" spans="1:8" ht="16.5">
      <c r="A10" s="5" t="s">
        <v>2</v>
      </c>
      <c r="B10" s="7">
        <v>83.6</v>
      </c>
      <c r="C10" s="7">
        <v>83.3</v>
      </c>
      <c r="D10" s="45">
        <v>79.098447115912904</v>
      </c>
      <c r="E10" s="7">
        <v>78.510157409808102</v>
      </c>
      <c r="F10" s="81">
        <f>E10-B10</f>
        <v>-5.0898425901918927</v>
      </c>
      <c r="G10" s="81">
        <f>E10-C10</f>
        <v>-4.7898425901918955</v>
      </c>
      <c r="H10" s="81">
        <f>E10-D10</f>
        <v>-0.58828970610480269</v>
      </c>
    </row>
    <row r="11" spans="1:8" ht="16.5">
      <c r="A11" s="30" t="s">
        <v>34</v>
      </c>
      <c r="B11" s="22">
        <v>100</v>
      </c>
      <c r="C11" s="22">
        <v>100</v>
      </c>
      <c r="D11" s="22">
        <v>100</v>
      </c>
      <c r="E11" s="22">
        <v>100</v>
      </c>
      <c r="F11" s="22"/>
      <c r="G11" s="22"/>
      <c r="H11" s="22"/>
    </row>
    <row r="12" spans="1:8" ht="16.5">
      <c r="A12" s="5" t="s">
        <v>1</v>
      </c>
      <c r="B12" s="7"/>
      <c r="C12" s="7"/>
      <c r="D12" s="7"/>
      <c r="E12" s="7"/>
      <c r="F12" s="7"/>
      <c r="G12" s="7"/>
      <c r="H12" s="7"/>
    </row>
    <row r="13" spans="1:8" ht="16.5">
      <c r="A13" s="5" t="s">
        <v>8</v>
      </c>
      <c r="B13" s="7">
        <v>61.9</v>
      </c>
      <c r="C13" s="7">
        <v>64.099999999999994</v>
      </c>
      <c r="D13" s="48">
        <v>62.160846074544096</v>
      </c>
      <c r="E13" s="7">
        <v>62.253133598615896</v>
      </c>
      <c r="F13" s="7">
        <f>E13-B13</f>
        <v>0.35313359861589788</v>
      </c>
      <c r="G13" s="81">
        <f>E13-C13</f>
        <v>-1.8468664013840979</v>
      </c>
      <c r="H13" s="7">
        <f>E13-D13</f>
        <v>9.2287524071799965E-2</v>
      </c>
    </row>
    <row r="14" spans="1:8" ht="16.5">
      <c r="A14" s="5" t="s">
        <v>9</v>
      </c>
      <c r="B14" s="7">
        <v>0.1</v>
      </c>
      <c r="C14" s="7" t="s">
        <v>25</v>
      </c>
      <c r="D14" s="7" t="s">
        <v>25</v>
      </c>
      <c r="E14" s="7" t="s">
        <v>25</v>
      </c>
      <c r="F14" s="7"/>
      <c r="G14" s="81"/>
      <c r="H14" s="7"/>
    </row>
    <row r="15" spans="1:8" ht="16.5">
      <c r="A15" s="5" t="s">
        <v>10</v>
      </c>
      <c r="B15" s="7">
        <v>14.3</v>
      </c>
      <c r="C15" s="7">
        <v>14.9</v>
      </c>
      <c r="D15" s="48">
        <v>19.3180516422129</v>
      </c>
      <c r="E15" s="7">
        <v>19.419756590848401</v>
      </c>
      <c r="F15" s="7">
        <f t="shared" ref="F15:F18" si="0">E15-B15</f>
        <v>5.1197565908484002</v>
      </c>
      <c r="G15" s="81">
        <f t="shared" ref="G15:G18" si="1">E15-C15</f>
        <v>4.5197565908484005</v>
      </c>
      <c r="H15" s="7">
        <f t="shared" ref="H15" si="2">E15-D15</f>
        <v>0.10170494863550061</v>
      </c>
    </row>
    <row r="16" spans="1:8" ht="16.5">
      <c r="A16" s="5" t="s">
        <v>11</v>
      </c>
      <c r="B16" s="7">
        <v>23.7</v>
      </c>
      <c r="C16" s="7">
        <v>21.2</v>
      </c>
      <c r="D16" s="48">
        <v>18.392364997346199</v>
      </c>
      <c r="E16" s="7">
        <v>18.136126367329499</v>
      </c>
      <c r="F16" s="81">
        <f t="shared" si="0"/>
        <v>-5.5638736326705001</v>
      </c>
      <c r="G16" s="81">
        <f t="shared" si="1"/>
        <v>-3.0638736326705001</v>
      </c>
      <c r="H16" s="81">
        <f>E16-D16</f>
        <v>-0.25623863001669989</v>
      </c>
    </row>
    <row r="17" spans="1:8" ht="16.5">
      <c r="A17" s="5" t="s">
        <v>12</v>
      </c>
      <c r="B17" s="6" t="s">
        <v>25</v>
      </c>
      <c r="C17" s="6" t="s">
        <v>25</v>
      </c>
      <c r="D17" s="6" t="s">
        <v>25</v>
      </c>
      <c r="E17" s="75">
        <v>2.7770057264068899E-2</v>
      </c>
      <c r="F17" s="7"/>
      <c r="G17" s="81"/>
      <c r="H17" s="7"/>
    </row>
    <row r="18" spans="1:8" ht="16.5">
      <c r="A18" s="5" t="s">
        <v>13</v>
      </c>
      <c r="B18" s="23">
        <v>0.05</v>
      </c>
      <c r="C18" s="23">
        <v>0.04</v>
      </c>
      <c r="D18" s="50">
        <v>0.128737285896838</v>
      </c>
      <c r="E18" s="23">
        <v>0.16321338594217799</v>
      </c>
      <c r="F18" s="7">
        <f t="shared" si="0"/>
        <v>0.11321338594217799</v>
      </c>
      <c r="G18" s="81">
        <f t="shared" si="1"/>
        <v>0.12321338594217798</v>
      </c>
      <c r="H18" s="23">
        <f>E18-D18</f>
        <v>3.4476100045339991E-2</v>
      </c>
    </row>
    <row r="19" spans="1:8" ht="19.5" customHeight="1">
      <c r="A19" s="19" t="s">
        <v>14</v>
      </c>
      <c r="B19" s="22">
        <v>100</v>
      </c>
      <c r="C19" s="22">
        <v>100</v>
      </c>
      <c r="D19" s="21">
        <v>100</v>
      </c>
      <c r="E19" s="22">
        <v>100</v>
      </c>
      <c r="F19" s="22"/>
      <c r="G19" s="22"/>
      <c r="H19" s="22"/>
    </row>
    <row r="20" spans="1:8" ht="16.5">
      <c r="A20" s="5" t="s">
        <v>1</v>
      </c>
      <c r="B20" s="7"/>
      <c r="C20" s="7"/>
      <c r="D20" s="7"/>
      <c r="E20" s="7"/>
      <c r="F20" s="7"/>
      <c r="G20" s="7"/>
      <c r="H20" s="7"/>
    </row>
    <row r="21" spans="1:8" ht="16.5">
      <c r="A21" s="5" t="s">
        <v>15</v>
      </c>
      <c r="B21" s="7">
        <v>1.7</v>
      </c>
      <c r="C21" s="7">
        <v>1.2</v>
      </c>
      <c r="D21" s="45">
        <v>3.02455647329269</v>
      </c>
      <c r="E21" s="7">
        <v>1.7010657091190799</v>
      </c>
      <c r="F21" s="7">
        <f>E21-B21</f>
        <v>1.0657091190799939E-3</v>
      </c>
      <c r="G21" s="7">
        <f>E21-C21</f>
        <v>0.50106570911907999</v>
      </c>
      <c r="H21" s="81">
        <f>E21-D21</f>
        <v>-1.32349076417361</v>
      </c>
    </row>
    <row r="22" spans="1:8" ht="16.5">
      <c r="A22" s="5" t="s">
        <v>16</v>
      </c>
      <c r="B22" s="7">
        <v>6.8</v>
      </c>
      <c r="C22" s="7">
        <v>6.9</v>
      </c>
      <c r="D22" s="45">
        <v>8.1359959662801309</v>
      </c>
      <c r="E22" s="7">
        <v>8.8265518646671204</v>
      </c>
      <c r="F22" s="7">
        <f t="shared" ref="F22:F23" si="3">E22-B22</f>
        <v>2.0265518646671206</v>
      </c>
      <c r="G22" s="7">
        <f t="shared" ref="G22:G23" si="4">E22-C22</f>
        <v>1.92655186466712</v>
      </c>
      <c r="H22" s="81">
        <f t="shared" ref="H22:H23" si="5">E22-D22</f>
        <v>0.6905558983869895</v>
      </c>
    </row>
    <row r="23" spans="1:8" ht="16.5">
      <c r="A23" s="5" t="s">
        <v>17</v>
      </c>
      <c r="B23" s="7">
        <v>91.5</v>
      </c>
      <c r="C23" s="7">
        <v>92</v>
      </c>
      <c r="D23" s="45">
        <v>88.839447560427203</v>
      </c>
      <c r="E23" s="7">
        <v>89.444612368949706</v>
      </c>
      <c r="F23" s="81">
        <f t="shared" si="3"/>
        <v>-2.0553876310502943</v>
      </c>
      <c r="G23" s="81">
        <f t="shared" si="4"/>
        <v>-2.5553876310502943</v>
      </c>
      <c r="H23" s="81">
        <f t="shared" si="5"/>
        <v>0.60516480852250254</v>
      </c>
    </row>
    <row r="24" spans="1:8" ht="16.5">
      <c r="A24" s="30" t="s">
        <v>18</v>
      </c>
      <c r="B24" s="22">
        <v>100</v>
      </c>
      <c r="C24" s="22">
        <v>100</v>
      </c>
      <c r="D24" s="21">
        <v>100</v>
      </c>
      <c r="E24" s="22">
        <v>100</v>
      </c>
      <c r="F24" s="22"/>
      <c r="G24" s="22"/>
      <c r="H24" s="22"/>
    </row>
    <row r="25" spans="1:8" ht="16.5">
      <c r="A25" s="5" t="s">
        <v>1</v>
      </c>
      <c r="B25" s="7"/>
      <c r="C25" s="7"/>
      <c r="D25" s="7"/>
      <c r="E25" s="7"/>
      <c r="F25" s="7"/>
      <c r="G25" s="7"/>
      <c r="H25" s="7"/>
    </row>
    <row r="26" spans="1:8" ht="16.5">
      <c r="A26" s="5" t="s">
        <v>19</v>
      </c>
      <c r="B26" s="7">
        <v>10.3</v>
      </c>
      <c r="C26" s="7">
        <v>10.8</v>
      </c>
      <c r="D26" s="45">
        <v>12.480910826342599</v>
      </c>
      <c r="E26" s="7">
        <v>12.4156690749591</v>
      </c>
      <c r="F26" s="7">
        <f>E26-B26</f>
        <v>2.1156690749590989</v>
      </c>
      <c r="G26" s="7">
        <f>E26-C26</f>
        <v>1.6156690749590989</v>
      </c>
      <c r="H26" s="81">
        <f>E26-D26</f>
        <v>-6.5241751383499746E-2</v>
      </c>
    </row>
    <row r="27" spans="1:8" ht="16.5">
      <c r="A27" s="5" t="s">
        <v>20</v>
      </c>
      <c r="B27" s="7">
        <v>89.7</v>
      </c>
      <c r="C27" s="7">
        <v>89.2</v>
      </c>
      <c r="D27" s="45">
        <v>87.519089173657406</v>
      </c>
      <c r="E27" s="7">
        <v>87.556560867776795</v>
      </c>
      <c r="F27" s="81">
        <f>E27-B27</f>
        <v>-2.1434391322232074</v>
      </c>
      <c r="G27" s="81">
        <f>E27-C27</f>
        <v>-1.6434391322232074</v>
      </c>
      <c r="H27" s="87">
        <f>E27-D27</f>
        <v>3.7471694119389554E-2</v>
      </c>
    </row>
  </sheetData>
  <mergeCells count="1">
    <mergeCell ref="A4:C4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Layout" topLeftCell="A4" workbookViewId="0">
      <selection activeCell="F6" sqref="F6"/>
    </sheetView>
  </sheetViews>
  <sheetFormatPr defaultRowHeight="15"/>
  <cols>
    <col min="1" max="1" width="67.28515625" customWidth="1"/>
    <col min="2" max="3" width="6.42578125" customWidth="1"/>
    <col min="4" max="4" width="6.7109375" style="37" customWidth="1"/>
    <col min="5" max="5" width="6.85546875" style="37" customWidth="1"/>
    <col min="6" max="6" width="11" customWidth="1"/>
    <col min="7" max="7" width="11.42578125" customWidth="1"/>
    <col min="8" max="8" width="9.5703125" customWidth="1"/>
    <col min="9" max="10" width="9.140625" customWidth="1"/>
  </cols>
  <sheetData>
    <row r="1" spans="1:10" ht="17.25" customHeight="1">
      <c r="A1" s="98" t="s">
        <v>38</v>
      </c>
      <c r="B1" s="98"/>
      <c r="C1" s="98"/>
      <c r="D1" s="39"/>
      <c r="E1" s="39"/>
      <c r="F1" s="13"/>
      <c r="G1" s="13"/>
      <c r="H1" s="13"/>
      <c r="I1" s="13"/>
      <c r="J1" s="13"/>
    </row>
    <row r="2" spans="1:10" s="31" customFormat="1" ht="17.25" customHeight="1">
      <c r="A2" s="99" t="s">
        <v>59</v>
      </c>
      <c r="B2" s="99"/>
      <c r="C2" s="99"/>
      <c r="D2" s="99"/>
      <c r="E2" s="99"/>
      <c r="F2" s="99"/>
      <c r="G2" s="99"/>
      <c r="H2" s="13"/>
      <c r="I2" s="13"/>
      <c r="J2" s="13"/>
    </row>
    <row r="3" spans="1:10" s="31" customFormat="1" ht="17.25" customHeight="1">
      <c r="A3" s="100" t="s">
        <v>73</v>
      </c>
      <c r="B3" s="100"/>
      <c r="C3" s="100"/>
      <c r="D3" s="100"/>
      <c r="E3" s="100"/>
      <c r="F3" s="100"/>
      <c r="G3" s="100"/>
      <c r="H3" s="13"/>
      <c r="I3" s="13"/>
      <c r="J3" s="13"/>
    </row>
    <row r="4" spans="1:10" ht="20.25" customHeight="1">
      <c r="A4" s="24" t="s">
        <v>37</v>
      </c>
      <c r="B4" s="24"/>
      <c r="C4" s="24"/>
      <c r="D4" s="24"/>
      <c r="E4" s="24"/>
      <c r="F4" s="13"/>
      <c r="G4" s="13"/>
      <c r="H4" s="13"/>
      <c r="I4" s="13"/>
      <c r="J4" s="13"/>
    </row>
    <row r="5" spans="1:10" ht="173.25" customHeight="1">
      <c r="A5" s="2"/>
      <c r="B5" s="18" t="s">
        <v>70</v>
      </c>
      <c r="C5" s="18" t="s">
        <v>67</v>
      </c>
      <c r="D5" s="18" t="s">
        <v>60</v>
      </c>
      <c r="E5" s="18" t="s">
        <v>62</v>
      </c>
      <c r="F5" s="18" t="s">
        <v>83</v>
      </c>
      <c r="G5" s="18" t="s">
        <v>84</v>
      </c>
      <c r="H5" s="18" t="s">
        <v>85</v>
      </c>
    </row>
    <row r="6" spans="1:10" ht="42.75" customHeight="1">
      <c r="A6" s="32" t="s">
        <v>21</v>
      </c>
      <c r="B6" s="33">
        <v>4.5999999999999996</v>
      </c>
      <c r="C6" s="33">
        <v>4.5999999999999996</v>
      </c>
      <c r="D6" s="47">
        <v>4.9089643859344596</v>
      </c>
      <c r="E6" s="76">
        <v>4.96163888419711</v>
      </c>
      <c r="F6" s="76">
        <f>E6-B6</f>
        <v>0.36163888419711032</v>
      </c>
      <c r="G6" s="76">
        <f>E6-C6</f>
        <v>0.36163888419711032</v>
      </c>
      <c r="H6" s="76">
        <f>E6-D6</f>
        <v>5.267449826265036E-2</v>
      </c>
    </row>
    <row r="7" spans="1:10" ht="34.5" customHeight="1">
      <c r="A7" s="15" t="s">
        <v>61</v>
      </c>
      <c r="B7" s="14">
        <v>1.6</v>
      </c>
      <c r="C7" s="14">
        <v>1.6</v>
      </c>
      <c r="D7" s="45">
        <v>1.7750152714838801</v>
      </c>
      <c r="E7" s="14">
        <v>1.8094667337725301</v>
      </c>
      <c r="F7" s="89">
        <f t="shared" ref="F7:F10" si="0">E7-B7</f>
        <v>0.20946673377253</v>
      </c>
      <c r="G7" s="89">
        <f t="shared" ref="G7:G10" si="1">E7-C7</f>
        <v>0.20946673377253</v>
      </c>
      <c r="H7" s="89">
        <f t="shared" ref="H7:H10" si="2">E7-D7</f>
        <v>3.4451462288650037E-2</v>
      </c>
    </row>
    <row r="8" spans="1:10" ht="34.5" customHeight="1">
      <c r="A8" s="15" t="s">
        <v>22</v>
      </c>
      <c r="B8" s="14">
        <v>3.8</v>
      </c>
      <c r="C8" s="7" t="s">
        <v>25</v>
      </c>
      <c r="D8" s="6" t="s">
        <v>25</v>
      </c>
      <c r="E8" s="7" t="s">
        <v>25</v>
      </c>
      <c r="F8" s="7" t="s">
        <v>25</v>
      </c>
      <c r="G8" s="7" t="s">
        <v>25</v>
      </c>
      <c r="H8" s="7" t="s">
        <v>25</v>
      </c>
    </row>
    <row r="9" spans="1:10" ht="35.25" customHeight="1">
      <c r="A9" s="15" t="s">
        <v>23</v>
      </c>
      <c r="B9" s="14">
        <v>13.7</v>
      </c>
      <c r="C9" s="77">
        <v>14.2</v>
      </c>
      <c r="D9" s="45">
        <v>13.1541891733832</v>
      </c>
      <c r="E9" s="14">
        <v>13.326948261347299</v>
      </c>
      <c r="F9" s="89">
        <f t="shared" si="0"/>
        <v>-0.37305173865270014</v>
      </c>
      <c r="G9" s="89">
        <f t="shared" si="1"/>
        <v>-0.87305173865270014</v>
      </c>
      <c r="H9" s="89">
        <f t="shared" si="2"/>
        <v>0.17275908796409922</v>
      </c>
    </row>
    <row r="10" spans="1:10" ht="33" customHeight="1">
      <c r="A10" s="15" t="s">
        <v>24</v>
      </c>
      <c r="B10" s="14">
        <v>6.9</v>
      </c>
      <c r="C10" s="14">
        <v>6.9</v>
      </c>
      <c r="D10" s="45">
        <v>6.8749550032397702</v>
      </c>
      <c r="E10" s="77">
        <v>6.8749550032397702</v>
      </c>
      <c r="F10" s="89">
        <f t="shared" si="0"/>
        <v>-2.5044996760230198E-2</v>
      </c>
      <c r="G10" s="89">
        <f t="shared" si="1"/>
        <v>-2.5044996760230198E-2</v>
      </c>
      <c r="H10" s="89">
        <f t="shared" si="2"/>
        <v>0</v>
      </c>
    </row>
  </sheetData>
  <mergeCells count="3">
    <mergeCell ref="A1:C1"/>
    <mergeCell ref="A2:G2"/>
    <mergeCell ref="A3:G3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Layout" topLeftCell="A7" workbookViewId="0">
      <selection activeCell="A4" sqref="A4:I4"/>
    </sheetView>
  </sheetViews>
  <sheetFormatPr defaultRowHeight="15"/>
  <cols>
    <col min="1" max="1" width="23.85546875" customWidth="1"/>
    <col min="2" max="2" width="8.7109375" customWidth="1"/>
    <col min="4" max="4" width="9.140625" style="85" customWidth="1"/>
    <col min="5" max="5" width="8.85546875" customWidth="1"/>
    <col min="6" max="6" width="8.7109375" customWidth="1"/>
    <col min="9" max="9" width="9.5703125" customWidth="1"/>
  </cols>
  <sheetData>
    <row r="1" spans="1:9" ht="18.75" customHeight="1"/>
    <row r="2" spans="1:9" hidden="1"/>
    <row r="3" spans="1:9" hidden="1"/>
    <row r="4" spans="1:9" ht="48.75" customHeight="1">
      <c r="A4" s="101" t="s">
        <v>39</v>
      </c>
      <c r="B4" s="101"/>
      <c r="C4" s="101"/>
      <c r="D4" s="101"/>
      <c r="E4" s="101"/>
      <c r="F4" s="101"/>
      <c r="G4" s="101"/>
      <c r="H4" s="101"/>
      <c r="I4" s="101"/>
    </row>
    <row r="5" spans="1:9" ht="31.5" customHeight="1">
      <c r="A5" s="101" t="s">
        <v>63</v>
      </c>
      <c r="B5" s="101"/>
      <c r="C5" s="101"/>
      <c r="D5" s="101"/>
      <c r="E5" s="101"/>
      <c r="F5" s="101"/>
      <c r="G5" s="101"/>
      <c r="H5" s="101"/>
      <c r="I5" s="101"/>
    </row>
    <row r="6" spans="1:9" ht="16.5">
      <c r="A6" s="51"/>
      <c r="B6" s="51"/>
      <c r="C6" s="51"/>
      <c r="D6" s="51"/>
      <c r="E6" s="51"/>
      <c r="F6" s="51" t="s">
        <v>40</v>
      </c>
      <c r="G6" s="51"/>
      <c r="H6" s="51"/>
      <c r="I6" s="51"/>
    </row>
    <row r="7" spans="1:9" ht="4.5" customHeight="1">
      <c r="A7" s="37"/>
      <c r="B7" s="37"/>
      <c r="C7" s="37"/>
      <c r="E7" s="37"/>
      <c r="F7" s="37"/>
      <c r="G7" s="37"/>
      <c r="H7" s="37"/>
      <c r="I7" s="37"/>
    </row>
    <row r="8" spans="1:9" ht="181.5" customHeight="1">
      <c r="A8" s="18"/>
      <c r="B8" s="18" t="s">
        <v>66</v>
      </c>
      <c r="C8" s="18" t="s">
        <v>68</v>
      </c>
      <c r="D8" s="18" t="s">
        <v>86</v>
      </c>
      <c r="E8" s="18" t="s">
        <v>64</v>
      </c>
      <c r="F8" s="18" t="s">
        <v>65</v>
      </c>
      <c r="G8" s="18" t="s">
        <v>87</v>
      </c>
      <c r="H8" s="18" t="s">
        <v>88</v>
      </c>
      <c r="I8" s="18" t="s">
        <v>89</v>
      </c>
    </row>
    <row r="9" spans="1:9" ht="26.25" customHeight="1">
      <c r="A9" s="84" t="s">
        <v>41</v>
      </c>
      <c r="B9" s="52">
        <v>13.8</v>
      </c>
      <c r="C9" s="52">
        <v>12.2</v>
      </c>
      <c r="D9" s="45">
        <v>4.5728004200000001</v>
      </c>
      <c r="E9" s="45">
        <v>5.0564113300000004</v>
      </c>
      <c r="F9" s="45">
        <v>15.36969732</v>
      </c>
      <c r="G9" s="45">
        <f>F9/B9*100</f>
        <v>111.37461826086957</v>
      </c>
      <c r="H9" s="45">
        <f>F9/C9*100</f>
        <v>125.9811255737705</v>
      </c>
      <c r="I9" s="45">
        <f>E9/D9*100</f>
        <v>110.57581494011497</v>
      </c>
    </row>
    <row r="10" spans="1:9" ht="27.75" customHeight="1">
      <c r="A10" s="84" t="s">
        <v>42</v>
      </c>
      <c r="B10" s="45">
        <v>22</v>
      </c>
      <c r="C10" s="58">
        <v>22.4</v>
      </c>
      <c r="D10" s="58">
        <v>9.6252067300000004</v>
      </c>
      <c r="E10" s="45">
        <v>10.51536357</v>
      </c>
      <c r="F10" s="45">
        <v>32.545869721625799</v>
      </c>
      <c r="G10" s="45">
        <f t="shared" ref="G10:G11" si="0">F10/B10*100</f>
        <v>147.93577146193545</v>
      </c>
      <c r="H10" s="45">
        <f t="shared" ref="H10:H11" si="1">F10/C10*100</f>
        <v>145.29406125725802</v>
      </c>
      <c r="I10" s="45">
        <f t="shared" ref="I10:I11" si="2">E10/D10*100</f>
        <v>109.24818411666467</v>
      </c>
    </row>
    <row r="11" spans="1:9" ht="33">
      <c r="A11" s="84" t="s">
        <v>43</v>
      </c>
      <c r="B11" s="52">
        <v>20.7</v>
      </c>
      <c r="C11" s="45">
        <v>55.4</v>
      </c>
      <c r="D11" s="45">
        <v>5.6843409390000001</v>
      </c>
      <c r="E11" s="45">
        <v>6.57756674</v>
      </c>
      <c r="F11" s="45">
        <v>29.102006143000001</v>
      </c>
      <c r="G11" s="45">
        <f t="shared" si="0"/>
        <v>140.58940165700483</v>
      </c>
      <c r="H11" s="45">
        <f t="shared" si="1"/>
        <v>52.530697009025275</v>
      </c>
      <c r="I11" s="45">
        <f t="shared" si="2"/>
        <v>115.71379708897507</v>
      </c>
    </row>
    <row r="12" spans="1:9">
      <c r="A12" s="37"/>
      <c r="B12" s="37"/>
      <c r="C12" s="37"/>
      <c r="E12" s="37"/>
      <c r="F12" s="37"/>
      <c r="G12" s="37"/>
      <c r="H12" s="37"/>
      <c r="I12" s="37"/>
    </row>
    <row r="13" spans="1:9" ht="39.75" customHeight="1">
      <c r="A13" s="102" t="s">
        <v>44</v>
      </c>
      <c r="B13" s="102"/>
      <c r="C13" s="102"/>
      <c r="D13" s="102"/>
      <c r="E13" s="102"/>
      <c r="F13" s="102"/>
      <c r="G13" s="102"/>
      <c r="H13" s="102"/>
      <c r="I13" s="37"/>
    </row>
  </sheetData>
  <mergeCells count="3">
    <mergeCell ref="A4:I4"/>
    <mergeCell ref="A5:I5"/>
    <mergeCell ref="A13:H13"/>
  </mergeCells>
  <pageMargins left="0.46875" right="0.1770833333333333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2017-04-25T08:49:54Z</cp:lastPrinted>
  <dcterms:created xsi:type="dcterms:W3CDTF">2016-03-11T11:20:21Z</dcterms:created>
  <dcterms:modified xsi:type="dcterms:W3CDTF">2017-05-23T10:57:15Z</dcterms:modified>
</cp:coreProperties>
</file>