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-2\Desktop\SDjanuary-Aug2021\"/>
    </mc:Choice>
  </mc:AlternateContent>
  <bookViews>
    <workbookView xWindow="0" yWindow="0" windowWidth="28800" windowHeight="12330" firstSheet="1" activeTab="1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4" l="1"/>
  <c r="G10" i="4"/>
  <c r="G44" i="1" l="1"/>
  <c r="H7" i="1" l="1"/>
  <c r="G5" i="1"/>
  <c r="H5" i="1"/>
  <c r="I9" i="4" l="1"/>
  <c r="I10" i="4"/>
  <c r="I8" i="4"/>
  <c r="H8" i="4"/>
  <c r="G8" i="4"/>
  <c r="H9" i="4" l="1"/>
  <c r="G9" i="4"/>
  <c r="H11" i="3"/>
  <c r="F11" i="3"/>
  <c r="G9" i="3"/>
  <c r="H6" i="3"/>
  <c r="G24" i="2"/>
  <c r="H15" i="2"/>
  <c r="G15" i="2"/>
  <c r="H13" i="2"/>
  <c r="G13" i="2"/>
  <c r="F7" i="2"/>
  <c r="H41" i="1"/>
  <c r="H23" i="1"/>
  <c r="G23" i="1"/>
  <c r="G18" i="1"/>
  <c r="G15" i="1"/>
  <c r="H13" i="1"/>
  <c r="F12" i="1"/>
  <c r="G12" i="1"/>
  <c r="F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9" i="1"/>
  <c r="H11" i="1"/>
  <c r="H14" i="1"/>
  <c r="H15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9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<sst xmlns="http://schemas.openxmlformats.org/spreadsheetml/2006/main" count="283" uniqueCount="152">
  <si>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</si>
  <si>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</si>
  <si>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</si>
  <si>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</si>
  <si>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</si>
  <si>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</si>
  <si>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</si>
  <si>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</si>
  <si>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</si>
  <si>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</si>
  <si>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</si>
  <si>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</si>
  <si>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</si>
  <si>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</si>
  <si>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</si>
  <si>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</si>
  <si>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</si>
  <si>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</si>
  <si>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</si>
  <si>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</si>
  <si>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</si>
  <si>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</si>
  <si>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</si>
  <si>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</si>
  <si>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</si>
  <si>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</si>
  <si>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</si>
  <si>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</si>
  <si>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</si>
  <si>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</si>
  <si>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</si>
  <si>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</si>
  <si>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</si>
  <si>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</si>
  <si>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</si>
  <si>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</si>
  <si>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</si>
  <si>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</si>
  <si>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</si>
  <si>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</si>
  <si>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</si>
  <si>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</si>
  <si>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</si>
  <si>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</si>
  <si>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</si>
  <si>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</si>
  <si>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</si>
  <si>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</si>
  <si>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</si>
  <si>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</si>
  <si>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</si>
  <si>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</si>
  <si>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</si>
  <si>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</si>
  <si>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</si>
  <si>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</si>
  <si>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</si>
  <si>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</si>
  <si>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</si>
  <si>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</si>
  <si>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</si>
  <si>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</si>
  <si>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</si>
  <si>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</si>
  <si>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</si>
  <si>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</si>
  <si>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</si>
  <si>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</si>
  <si>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</si>
  <si>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</si>
  <si>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</si>
  <si>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</si>
  <si>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</si>
  <si>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</si>
  <si>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</si>
  <si>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</si>
  <si>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</si>
  <si>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</si>
  <si>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</si>
  <si>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</si>
  <si>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</si>
  <si>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</si>
  <si>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</si>
  <si>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</si>
  <si>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</si>
  <si>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</si>
  <si>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</si>
  <si>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</si>
  <si>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</si>
  <si>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</si>
  <si>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</si>
  <si>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</si>
  <si>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</si>
  <si>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</si>
  <si>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</si>
  <si>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</si>
  <si>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</si>
  <si>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</si>
  <si>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</si>
  <si>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</si>
  <si>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</si>
  <si>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</si>
  <si>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</si>
  <si>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</si>
  <si>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</si>
  <si>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</si>
  <si>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</si>
  <si>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</si>
  <si>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</si>
  <si>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</si>
  <si>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</si>
  <si>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</si>
  <si>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</si>
  <si>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</si>
  <si>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</si>
  <si>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31.12.2020</t>
  </si>
  <si>
    <t>ուղենիշներն ըստ 2021-2023թթ. ռազմավարական ծրագրի</t>
  </si>
  <si>
    <t>31.08.2019</t>
  </si>
  <si>
    <t>31.08.2020</t>
  </si>
  <si>
    <t>01․08․2021-31․08․2021</t>
  </si>
  <si>
    <t>31․08․2021</t>
  </si>
  <si>
    <t>01.01.2019-31.08.2019</t>
  </si>
  <si>
    <t>01.01.2020-31.08.2020</t>
  </si>
  <si>
    <t>01.01.2021-31.08․2021</t>
  </si>
  <si>
    <t>01.01.2021-31.08.2021</t>
  </si>
  <si>
    <t xml:space="preserve">             2019-2021թթ.  Հայաստանի Հանրապետության կառավարության պարտքի միջին կշռված տոկոսադրույքի վերաբերյալ </t>
  </si>
  <si>
    <t>2019-2021թթ. Հայաստանի Հանրապետության պետական պարտքի վերաբերյալ (սեպտեմբեր ամսվա վերջի դրությամբ)</t>
  </si>
  <si>
    <t xml:space="preserve">  2019-2021թթ.  Հայաստանի Հանրապետության կառավարության պարտքի կառուցվածքի վերաբերյալ  (սեպտեմբեր ամսվա վերջի դրությամբ)</t>
  </si>
  <si>
    <t xml:space="preserve">                                                                         (սեպտեմբեր ամսվա վերջի դրությամբ)</t>
  </si>
  <si>
    <t xml:space="preserve"> 2019-2021թթ. հունվար-սեպտեմբեր ամիսներին Հայաստանի Հանրապետության կառավարության արտաքին վարկերի սպասարկման և արտաքին վարկային միջոցների ստացման վերաբերյալ, մլն․ ԱՄՆ դոլար</t>
  </si>
  <si>
    <t xml:space="preserve">ՀՀ Կառավարության պարտքի կառավարման 2021 -2023թթ. ռազմավարական ծրագրի ուղենշային ցուցանիշների վերաբերյալ (սեպտեմբեր վերջի դրությամբ) </t>
  </si>
  <si>
    <t>2019-2021թթ. հունվար-սեպտեմբեր ամիսներին պետական բյուջեի պակասուրդի ֆինանսավորումը փոխառու միջոցների հաշվին</t>
  </si>
  <si>
    <t>2019-2021թթ. հունվար-սեպտեմբեր ամիսներին ՀՀ պետական բյուջեից ՀՀ կառավարության պարտքի գծով վճարված տոկոսավճարներ</t>
  </si>
  <si>
    <t xml:space="preserve">2019-2021թթ. վարկային պայմանագրերով ձևավորված ՀՀ կառավարության արտաքին պարտքը (սեպտեմբեր ամսվա վերջի դրությամբ) </t>
  </si>
  <si>
    <t>2019-2021թթ. շրջանառության մեջ գտնվող ՀՀ պետական պարտատոմսերը  (սեպտեմբեր ամսվա վերջի դրությամբ)</t>
  </si>
  <si>
    <t>% (2021թ. սեպտեմբեր)</t>
  </si>
  <si>
    <t>30.09.2019</t>
  </si>
  <si>
    <t>30.09.2020</t>
  </si>
  <si>
    <t>30.09.2021</t>
  </si>
  <si>
    <t xml:space="preserve">30.09.2021-ը 30.09․2019-ի նկատմամբ(%) </t>
  </si>
  <si>
    <t xml:space="preserve">30.09.2021-ը 30.09․2020-ի նկատմամբ(%) </t>
  </si>
  <si>
    <t xml:space="preserve">30.09․2021-ը 31.12.2020-ի նկատմամբ(%) </t>
  </si>
  <si>
    <t xml:space="preserve">Տեսակարար կշռի փոփոխությունը` 30.09.2021-ին 30․09.2019-ի նկատմամբ(+/-) </t>
  </si>
  <si>
    <t xml:space="preserve">Տեսակարար կշռի փոփոխությունը 30․09.2021-ին 30․09.2020-ի նկատմամբ(+/-) </t>
  </si>
  <si>
    <t xml:space="preserve">Տեսակարար կշռի փոփոխությունը 30.09.2021-ին 31.12.2020-ի նկատմամբ(+/-) </t>
  </si>
  <si>
    <t>01․01․2019 - 30․09.2019</t>
  </si>
  <si>
    <t>01․01․2020 - 30․09․2020</t>
  </si>
  <si>
    <t>01․09․2021-30․09․2021</t>
  </si>
  <si>
    <t>01․01․2021 - 30․09․2021</t>
  </si>
  <si>
    <t xml:space="preserve">Փոփոխությունը 01.01.2021 - 30.09.2021-ին 01.01.2019-30.09.2019-ի նկատմամբ(%) </t>
  </si>
  <si>
    <t xml:space="preserve">Փոփոխությունը 01.01.2021 - 30.09.2021-ին 01.01.2020-30.09.2020-ի նկատմամբ(%) </t>
  </si>
  <si>
    <t xml:space="preserve">Փոփոխությունը 01.09.2021 - 30.09.2021-ին 01.08.2021-31․08.2021-ի նկատմամբ(%)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</si>
</sst>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0.0;[Red]0.0"/>
    <numFmt numFmtId="174" formatCode="0.00_ ;\-0.00\ "/>
    <numFmt numFmtId="175" formatCode="#,##0.00_ ;\-#,##0.00\ "/>
    <numFmt numFmtId="176" formatCode="#,##0.000;[Red]#,##0.000"/>
    <numFmt numFmtId="177" formatCode="0.00_);\(0.00\)"/>
    <numFmt numFmtId="178" formatCode="#,##0.0;[Red]#,##0.0"/>
    <numFmt numFmtId="179" formatCode="#,##0.0_);\(#,##0.0\)"/>
    <numFmt numFmtId="180" formatCode="#,##0.000_);\(#,##0.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4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2" fillId="5" borderId="1" xfId="10" applyFont="1" applyFill="1" applyBorder="1" applyAlignment="1">
      <alignment horizontal="center" vertical="center" wrapText="1"/>
    </xf>
    <xf numFmtId="43" fontId="23" fillId="2" borderId="1" xfId="10" applyFont="1" applyFill="1" applyBorder="1" applyAlignment="1">
      <alignment horizontal="center" vertical="center" wrapText="1"/>
    </xf>
    <xf numFmtId="43" fontId="24" fillId="0" borderId="1" xfId="10" applyFont="1" applyBorder="1" applyAlignment="1">
      <alignment horizontal="center" vertical="center" wrapText="1"/>
    </xf>
    <xf numFmtId="166" fontId="22" fillId="5" borderId="1" xfId="10" applyNumberFormat="1" applyFont="1" applyFill="1" applyBorder="1" applyAlignment="1">
      <alignment horizontal="center" vertical="center" wrapText="1"/>
    </xf>
    <xf numFmtId="166" fontId="24" fillId="0" borderId="1" xfId="10" applyNumberFormat="1" applyFont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3" fillId="2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7" fillId="0" borderId="1" xfId="10" applyNumberFormat="1" applyFont="1" applyBorder="1" applyAlignment="1">
      <alignment horizontal="center" vertical="center" wrapText="1"/>
    </xf>
    <xf numFmtId="170" fontId="19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0" fontId="19" fillId="0" borderId="1" xfId="4" applyNumberFormat="1" applyFont="1" applyBorder="1" applyAlignment="1">
      <alignment horizontal="center" vertical="center" wrapText="1"/>
    </xf>
    <xf numFmtId="170" fontId="17" fillId="0" borderId="1" xfId="4" applyNumberFormat="1" applyFont="1" applyBorder="1" applyAlignment="1">
      <alignment horizontal="center" vertical="center" wrapText="1"/>
    </xf>
    <xf numFmtId="170" fontId="17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7" fillId="0" borderId="1" xfId="5" applyNumberFormat="1" applyFont="1" applyBorder="1" applyAlignment="1">
      <alignment horizontal="center" vertical="center" wrapText="1"/>
    </xf>
    <xf numFmtId="170" fontId="17" fillId="0" borderId="4" xfId="4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43" fontId="23" fillId="4" borderId="1" xfId="1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66" fontId="23" fillId="4" borderId="1" xfId="1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4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4" fontId="24" fillId="0" borderId="1" xfId="3" applyNumberFormat="1" applyFont="1" applyBorder="1" applyAlignment="1">
      <alignment horizontal="center" vertical="center" wrapText="1"/>
    </xf>
    <xf numFmtId="170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0" fontId="24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170" fontId="24" fillId="0" borderId="1" xfId="4" applyNumberFormat="1" applyFont="1" applyFill="1" applyBorder="1" applyAlignment="1">
      <alignment horizontal="center" vertical="center" wrapText="1"/>
    </xf>
    <xf numFmtId="170" fontId="24" fillId="0" borderId="1" xfId="4" applyNumberFormat="1" applyFont="1" applyBorder="1" applyAlignment="1">
      <alignment horizontal="center" vertical="center" wrapText="1"/>
    </xf>
    <xf numFmtId="167" fontId="23" fillId="0" borderId="1" xfId="1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8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center" vertical="center" wrapText="1"/>
    </xf>
    <xf numFmtId="169" fontId="24" fillId="0" borderId="1" xfId="7" applyNumberFormat="1" applyFont="1" applyBorder="1" applyAlignment="1">
      <alignment horizontal="center" vertical="center" wrapText="1"/>
    </xf>
    <xf numFmtId="169" fontId="24" fillId="0" borderId="1" xfId="9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0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4" fillId="0" borderId="1" xfId="6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1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3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/>
    <xf numFmtId="178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179" fontId="23" fillId="0" borderId="1" xfId="4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25" fillId="0" borderId="1" xfId="4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24" fillId="0" borderId="1" xfId="3" applyNumberFormat="1" applyFont="1" applyBorder="1" applyAlignment="1">
      <alignment horizontal="center" vertical="center" wrapText="1"/>
    </xf>
    <xf numFmtId="177" fontId="24" fillId="0" borderId="1" xfId="4" applyNumberFormat="1" applyFont="1" applyBorder="1" applyAlignment="1">
      <alignment horizontal="center" vertical="center" wrapText="1"/>
    </xf>
    <xf numFmtId="170" fontId="22" fillId="5" borderId="1" xfId="1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70" fontId="19" fillId="0" borderId="1" xfId="3" applyNumberFormat="1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7" fontId="23" fillId="0" borderId="1" xfId="4" applyNumberFormat="1" applyFont="1" applyBorder="1" applyAlignment="1">
      <alignment horizontal="center" vertical="center" wrapText="1"/>
    </xf>
    <xf numFmtId="177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2" fontId="25" fillId="0" borderId="1" xfId="4" applyNumberFormat="1" applyFont="1" applyFill="1" applyBorder="1" applyAlignment="1">
      <alignment horizontal="center" vertical="center" wrapText="1"/>
    </xf>
    <xf numFmtId="2" fontId="24" fillId="0" borderId="1" xfId="5" applyNumberFormat="1" applyFont="1" applyFill="1" applyBorder="1" applyAlignment="1">
      <alignment horizontal="center" vertical="center" wrapText="1"/>
    </xf>
    <xf numFmtId="165" fontId="24" fillId="0" borderId="3" xfId="4" applyNumberFormat="1" applyFont="1" applyFill="1" applyBorder="1" applyAlignment="1">
      <alignment horizontal="center" vertical="center" wrapText="1"/>
    </xf>
    <xf numFmtId="165" fontId="25" fillId="0" borderId="3" xfId="4" applyNumberFormat="1" applyFont="1" applyFill="1" applyBorder="1" applyAlignment="1">
      <alignment horizontal="center" vertical="center" wrapText="1"/>
    </xf>
    <xf numFmtId="2" fontId="24" fillId="0" borderId="1" xfId="4" applyNumberFormat="1" applyFont="1" applyFill="1" applyBorder="1" applyAlignment="1">
      <alignment horizontal="center" vertical="center" wrapText="1"/>
    </xf>
    <xf numFmtId="2" fontId="23" fillId="0" borderId="1" xfId="4" applyNumberFormat="1" applyFont="1" applyFill="1" applyBorder="1" applyAlignment="1">
      <alignment horizontal="center" vertical="center" wrapText="1"/>
    </xf>
    <xf numFmtId="4" fontId="24" fillId="0" borderId="1" xfId="4" applyNumberFormat="1" applyFont="1" applyFill="1" applyBorder="1" applyAlignment="1">
      <alignment horizontal="center" vertical="center" wrapText="1"/>
    </xf>
    <xf numFmtId="4" fontId="24" fillId="0" borderId="1" xfId="5" applyNumberFormat="1" applyFont="1" applyFill="1" applyBorder="1" applyAlignment="1">
      <alignment horizontal="center" vertical="center" wrapText="1"/>
    </xf>
    <xf numFmtId="165" fontId="24" fillId="0" borderId="1" xfId="4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WhiteSpace="0" view="pageLayout" topLeftCell="A44" zoomScale="106" zoomScalePageLayoutView="106" workbookViewId="0">
      <selection activeCell="A48" sqref="A48:H48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23" t="s">
        <v>58</v>
      </c>
      <c r="B1" s="223"/>
      <c r="C1" s="223"/>
      <c r="D1" s="223"/>
      <c r="E1" s="223"/>
      <c r="F1" s="223"/>
      <c r="G1" s="223"/>
      <c r="H1" s="223"/>
    </row>
    <row r="2" spans="1:11" ht="25.5" customHeight="1" x14ac:dyDescent="0.25">
      <c r="A2" s="222" t="s">
        <v>126</v>
      </c>
      <c r="B2" s="222"/>
      <c r="C2" s="222"/>
      <c r="D2" s="222"/>
      <c r="E2" s="222"/>
      <c r="F2" s="222"/>
      <c r="G2" s="222"/>
      <c r="H2" s="222"/>
    </row>
    <row r="3" spans="1:11" ht="12" customHeight="1" x14ac:dyDescent="0.3">
      <c r="A3" s="115" t="s">
        <v>46</v>
      </c>
      <c r="B3" s="115"/>
      <c r="C3" s="228" t="s">
        <v>110</v>
      </c>
      <c r="D3" s="228"/>
      <c r="E3" s="116"/>
      <c r="F3" s="116"/>
    </row>
    <row r="4" spans="1:11" ht="87.75" customHeight="1" x14ac:dyDescent="0.3">
      <c r="A4" s="122"/>
      <c r="B4" s="129" t="s">
        <v>136</v>
      </c>
      <c r="C4" s="129" t="s">
        <v>137</v>
      </c>
      <c r="D4" s="129" t="s">
        <v>115</v>
      </c>
      <c r="E4" s="129" t="s">
        <v>138</v>
      </c>
      <c r="F4" s="5" t="s">
        <v>139</v>
      </c>
      <c r="G4" s="5" t="s">
        <v>140</v>
      </c>
      <c r="H4" s="5" t="s">
        <v>141</v>
      </c>
    </row>
    <row r="5" spans="1:11" ht="16.5" x14ac:dyDescent="0.3">
      <c r="A5" s="11" t="s">
        <v>27</v>
      </c>
      <c r="B5" s="142">
        <v>3355.84691461476</v>
      </c>
      <c r="C5" s="59">
        <v>3830.0527155172299</v>
      </c>
      <c r="D5" s="59">
        <v>4164.2513012232903</v>
      </c>
      <c r="E5" s="59">
        <v>4369.8352320865097</v>
      </c>
      <c r="F5" s="59">
        <f>E5*100/B5</f>
        <v>130.21557130797049</v>
      </c>
      <c r="G5" s="59">
        <f>E5*100/C5</f>
        <v>114.09334431305301</v>
      </c>
      <c r="H5" s="140">
        <f>E5*100/D5</f>
        <v>104.93687618715103</v>
      </c>
      <c r="J5" s="58"/>
    </row>
    <row r="6" spans="1:11" ht="16.5" x14ac:dyDescent="0.3">
      <c r="A6" s="225" t="s">
        <v>26</v>
      </c>
      <c r="B6" s="226"/>
      <c r="C6" s="226"/>
      <c r="D6" s="226"/>
      <c r="E6" s="226"/>
      <c r="F6" s="226"/>
      <c r="G6" s="226"/>
      <c r="H6" s="227"/>
      <c r="K6" s="126"/>
    </row>
    <row r="7" spans="1:11" ht="16.5" customHeight="1" x14ac:dyDescent="0.3">
      <c r="A7" s="6" t="s">
        <v>29</v>
      </c>
      <c r="B7" s="66">
        <v>3112.0670335780401</v>
      </c>
      <c r="C7" s="60">
        <v>3595.9475540376702</v>
      </c>
      <c r="D7" s="60">
        <v>3923.88906711752</v>
      </c>
      <c r="E7" s="60">
        <v>4140.8658866023898</v>
      </c>
      <c r="F7" s="61">
        <f>E7*100/B7</f>
        <v>133.05837701836091</v>
      </c>
      <c r="G7" s="61">
        <f>E7*100/C7</f>
        <v>115.15367853329406</v>
      </c>
      <c r="H7" s="203">
        <f>E7*100/D7</f>
        <v>105.52963694369322</v>
      </c>
      <c r="J7" t="s">
        <v>114</v>
      </c>
    </row>
    <row r="8" spans="1:11" ht="17.25" customHeight="1" x14ac:dyDescent="0.3">
      <c r="A8" s="224" t="s">
        <v>3</v>
      </c>
      <c r="B8" s="224"/>
      <c r="C8" s="224"/>
      <c r="D8" s="224"/>
      <c r="E8" s="224"/>
      <c r="F8" s="224"/>
      <c r="G8" s="224"/>
      <c r="H8" s="138"/>
    </row>
    <row r="9" spans="1:11" ht="16.5" x14ac:dyDescent="0.3">
      <c r="A9" s="13" t="s">
        <v>2</v>
      </c>
      <c r="B9" s="65">
        <v>2395.8837405606</v>
      </c>
      <c r="C9" s="55">
        <v>2680.2909351151202</v>
      </c>
      <c r="D9" s="55">
        <v>2922.95162258752</v>
      </c>
      <c r="E9" s="55">
        <v>2993.7662060130801</v>
      </c>
      <c r="F9" s="55">
        <f>E9*100/B9</f>
        <v>124.95456917757556</v>
      </c>
      <c r="G9" s="55">
        <f>E9*100/C9</f>
        <v>111.69556882019958</v>
      </c>
      <c r="H9" s="139">
        <f t="shared" ref="H9:H21" si="0">E9*100/D9</f>
        <v>102.42270802151943</v>
      </c>
      <c r="I9" s="58"/>
      <c r="J9" s="58"/>
    </row>
    <row r="10" spans="1:11" ht="16.5" x14ac:dyDescent="0.3">
      <c r="A10" s="224" t="s">
        <v>1</v>
      </c>
      <c r="B10" s="224"/>
      <c r="C10" s="224"/>
      <c r="D10" s="224"/>
      <c r="E10" s="224"/>
      <c r="F10" s="224"/>
      <c r="G10" s="224"/>
      <c r="H10" s="138"/>
    </row>
    <row r="11" spans="1:11" ht="18.75" customHeight="1" x14ac:dyDescent="0.3">
      <c r="A11" s="1" t="s">
        <v>42</v>
      </c>
      <c r="B11" s="67">
        <v>1927.8323395780401</v>
      </c>
      <c r="C11" s="64">
        <v>2228.9229000372202</v>
      </c>
      <c r="D11" s="193">
        <v>2437.9773611158798</v>
      </c>
      <c r="E11" s="64">
        <v>2173.96750260301</v>
      </c>
      <c r="F11" s="54">
        <f>E11*100/B11</f>
        <v>112.76745689818874</v>
      </c>
      <c r="G11" s="54">
        <f>E11*100/C11</f>
        <v>97.534441526295382</v>
      </c>
      <c r="H11" s="138">
        <f t="shared" si="0"/>
        <v>89.170947084101272</v>
      </c>
    </row>
    <row r="12" spans="1:11" ht="33.75" customHeight="1" x14ac:dyDescent="0.3">
      <c r="A12" s="1" t="s">
        <v>44</v>
      </c>
      <c r="B12" s="69">
        <v>3.4499390000000001</v>
      </c>
      <c r="C12" s="56">
        <v>3.2930262974486899</v>
      </c>
      <c r="D12" s="56">
        <v>0</v>
      </c>
      <c r="E12" s="56">
        <v>24.941876240695599</v>
      </c>
      <c r="F12" s="54">
        <f>E12*100/B12</f>
        <v>722.96571738502041</v>
      </c>
      <c r="G12" s="54">
        <f>E12*100/C12</f>
        <v>757.41503370378814</v>
      </c>
      <c r="H12" s="137" t="s">
        <v>24</v>
      </c>
      <c r="K12" s="58"/>
    </row>
    <row r="13" spans="1:11" ht="34.5" customHeight="1" x14ac:dyDescent="0.3">
      <c r="A13" s="1" t="s">
        <v>43</v>
      </c>
      <c r="B13" s="69">
        <v>460.96125198255999</v>
      </c>
      <c r="C13" s="56">
        <v>444.08479878000003</v>
      </c>
      <c r="D13" s="56">
        <v>480.48649146999998</v>
      </c>
      <c r="E13" s="56">
        <v>790.90889717000005</v>
      </c>
      <c r="F13" s="54">
        <f>E13*100/B13</f>
        <v>171.57817360317375</v>
      </c>
      <c r="G13" s="54">
        <f>E13*100/C13</f>
        <v>178.09861975523663</v>
      </c>
      <c r="H13" s="137">
        <f>E13*100/D13</f>
        <v>164.60585494303783</v>
      </c>
    </row>
    <row r="14" spans="1:11" ht="16.5" x14ac:dyDescent="0.3">
      <c r="A14" s="1" t="s">
        <v>112</v>
      </c>
      <c r="B14" s="69">
        <v>3.6402100000000002</v>
      </c>
      <c r="C14" s="52">
        <v>3.9902100004493999</v>
      </c>
      <c r="D14" s="52">
        <v>4.4877700016370001</v>
      </c>
      <c r="E14" s="52">
        <v>3.9479299993721</v>
      </c>
      <c r="F14" s="54">
        <f>E14*100/B14</f>
        <v>108.45335844283983</v>
      </c>
      <c r="G14" s="54">
        <f>E14*100/C14</f>
        <v>98.94040661838504</v>
      </c>
      <c r="H14" s="138">
        <f t="shared" si="0"/>
        <v>87.970862988344251</v>
      </c>
    </row>
    <row r="15" spans="1:11" ht="16.5" x14ac:dyDescent="0.3">
      <c r="A15" s="13" t="s">
        <v>6</v>
      </c>
      <c r="B15" s="68">
        <v>716.18329301743995</v>
      </c>
      <c r="C15" s="63">
        <v>915.65661892255105</v>
      </c>
      <c r="D15" s="63">
        <v>1000.93744453</v>
      </c>
      <c r="E15" s="63">
        <v>1147.0996805893001</v>
      </c>
      <c r="F15" s="63">
        <f>E15*100/B15</f>
        <v>160.16845014023062</v>
      </c>
      <c r="G15" s="63">
        <f>E15*100/C15</f>
        <v>125.2761850767908</v>
      </c>
      <c r="H15" s="139">
        <f t="shared" si="0"/>
        <v>114.60253453980154</v>
      </c>
    </row>
    <row r="16" spans="1:11" ht="16.5" x14ac:dyDescent="0.3">
      <c r="A16" s="224" t="s">
        <v>1</v>
      </c>
      <c r="B16" s="224"/>
      <c r="C16" s="224"/>
      <c r="D16" s="224"/>
      <c r="E16" s="224"/>
      <c r="F16" s="224"/>
      <c r="G16" s="224"/>
      <c r="H16" s="138"/>
      <c r="J16" s="58"/>
    </row>
    <row r="17" spans="1:11" ht="21" customHeight="1" x14ac:dyDescent="0.3">
      <c r="A17" s="1" t="s">
        <v>42</v>
      </c>
      <c r="B17" s="56" t="s">
        <v>24</v>
      </c>
      <c r="C17" s="56" t="s">
        <v>24</v>
      </c>
      <c r="D17" s="56"/>
      <c r="E17" s="56" t="s">
        <v>24</v>
      </c>
      <c r="F17" s="56" t="s">
        <v>24</v>
      </c>
      <c r="G17" s="56" t="s">
        <v>24</v>
      </c>
      <c r="H17" s="138" t="s">
        <v>24</v>
      </c>
      <c r="K17" s="126"/>
    </row>
    <row r="18" spans="1:11" ht="36.75" customHeight="1" x14ac:dyDescent="0.3">
      <c r="A18" s="1" t="s">
        <v>41</v>
      </c>
      <c r="B18" s="62">
        <v>654.65981299999999</v>
      </c>
      <c r="C18" s="52">
        <v>872.12141770255096</v>
      </c>
      <c r="D18" s="52">
        <v>958.83393599999999</v>
      </c>
      <c r="E18" s="52">
        <v>1091.9010777593001</v>
      </c>
      <c r="F18" s="56">
        <f>E18*100/B18</f>
        <v>166.78907977497929</v>
      </c>
      <c r="G18" s="56">
        <f>E18*100/C18</f>
        <v>125.20058051500669</v>
      </c>
      <c r="H18" s="137">
        <f t="shared" si="0"/>
        <v>113.87801753392468</v>
      </c>
      <c r="I18" s="126"/>
      <c r="J18" s="126"/>
      <c r="K18" s="126"/>
    </row>
    <row r="19" spans="1:11" ht="36" customHeight="1" x14ac:dyDescent="0.3">
      <c r="A19" s="1" t="s">
        <v>39</v>
      </c>
      <c r="B19" s="70">
        <v>61.523480017440001</v>
      </c>
      <c r="C19" s="52">
        <v>43.535201219999998</v>
      </c>
      <c r="D19" s="52">
        <v>42.103508529999999</v>
      </c>
      <c r="E19" s="52">
        <v>55.198602829999999</v>
      </c>
      <c r="F19" s="56">
        <f>E19*100/B19</f>
        <v>89.719571803078935</v>
      </c>
      <c r="G19" s="56">
        <f>E19*100/C19</f>
        <v>126.79073780102767</v>
      </c>
      <c r="H19" s="137">
        <f t="shared" si="0"/>
        <v>131.10214506391873</v>
      </c>
      <c r="K19" s="126"/>
    </row>
    <row r="20" spans="1:11" ht="16.5" x14ac:dyDescent="0.3">
      <c r="A20" s="1" t="s">
        <v>40</v>
      </c>
      <c r="B20" s="62" t="s">
        <v>24</v>
      </c>
      <c r="C20" s="52" t="s">
        <v>24</v>
      </c>
      <c r="D20" s="52">
        <v>0</v>
      </c>
      <c r="E20" s="52">
        <v>0</v>
      </c>
      <c r="F20" s="56" t="s">
        <v>24</v>
      </c>
      <c r="G20" s="56" t="s">
        <v>24</v>
      </c>
      <c r="H20" s="138">
        <v>0</v>
      </c>
      <c r="K20" s="58"/>
    </row>
    <row r="21" spans="1:11" ht="19.5" customHeight="1" x14ac:dyDescent="0.25">
      <c r="A21" s="13" t="s">
        <v>28</v>
      </c>
      <c r="B21" s="202">
        <v>243.77988103672001</v>
      </c>
      <c r="C21" s="63">
        <v>234.10516147956</v>
      </c>
      <c r="D21" s="63">
        <v>240.362234105775</v>
      </c>
      <c r="E21" s="63">
        <v>228.96934548412199</v>
      </c>
      <c r="F21" s="123">
        <f>E21*100/B21</f>
        <v>93.924627623242159</v>
      </c>
      <c r="G21" s="123">
        <f>E21*100/C21</f>
        <v>97.806192754154026</v>
      </c>
      <c r="H21" s="143">
        <f t="shared" si="0"/>
        <v>95.260117021279058</v>
      </c>
      <c r="I21" s="58"/>
      <c r="J21" s="58"/>
      <c r="K21" s="58"/>
    </row>
    <row r="22" spans="1:11" ht="16.5" x14ac:dyDescent="0.3">
      <c r="A22" s="224" t="s">
        <v>30</v>
      </c>
      <c r="B22" s="224"/>
      <c r="C22" s="224"/>
      <c r="D22" s="224"/>
      <c r="E22" s="224"/>
      <c r="F22" s="224"/>
      <c r="G22" s="224"/>
      <c r="H22" s="138"/>
    </row>
    <row r="23" spans="1:11" ht="18" customHeight="1" x14ac:dyDescent="0.3">
      <c r="A23" s="4" t="s">
        <v>38</v>
      </c>
      <c r="B23" s="69">
        <v>63.738074011080002</v>
      </c>
      <c r="C23" s="54">
        <v>60.126523066386</v>
      </c>
      <c r="D23" s="54">
        <v>63.070800095556599</v>
      </c>
      <c r="E23" s="54">
        <v>52.823328576496102</v>
      </c>
      <c r="F23" s="54">
        <f>E23*100/B23</f>
        <v>82.875627160170367</v>
      </c>
      <c r="G23" s="54">
        <f>E23*100/C23</f>
        <v>87.853622465702202</v>
      </c>
      <c r="H23" s="138">
        <f>E23*100/D23</f>
        <v>83.752431388955159</v>
      </c>
    </row>
    <row r="24" spans="1:11" ht="28.5" customHeight="1" x14ac:dyDescent="0.25">
      <c r="A24" s="239" t="s">
        <v>4</v>
      </c>
      <c r="B24" s="239"/>
      <c r="C24" s="239"/>
      <c r="D24" s="239"/>
      <c r="E24" s="239"/>
      <c r="F24" s="239"/>
      <c r="G24" s="239"/>
      <c r="H24" s="239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34"/>
      <c r="B27" s="129" t="s">
        <v>136</v>
      </c>
      <c r="C27" s="129" t="s">
        <v>137</v>
      </c>
      <c r="D27" s="129" t="s">
        <v>115</v>
      </c>
      <c r="E27" s="129" t="s">
        <v>138</v>
      </c>
      <c r="F27" s="5" t="s">
        <v>139</v>
      </c>
      <c r="G27" s="5" t="s">
        <v>140</v>
      </c>
      <c r="H27" s="5" t="s">
        <v>141</v>
      </c>
    </row>
    <row r="28" spans="1:11" ht="16.5" x14ac:dyDescent="0.3">
      <c r="A28" s="71" t="s">
        <v>27</v>
      </c>
      <c r="B28" s="145">
        <v>7050.0985601150396</v>
      </c>
      <c r="C28" s="72">
        <v>7854.58495450809</v>
      </c>
      <c r="D28" s="72">
        <v>7968.4863874611001</v>
      </c>
      <c r="E28" s="72">
        <v>9038.10881732095</v>
      </c>
      <c r="F28" s="59">
        <f>E28*100/B28</f>
        <v>128.19833283541317</v>
      </c>
      <c r="G28" s="59">
        <f>E28*100/C28</f>
        <v>115.06793636668968</v>
      </c>
      <c r="H28" s="141">
        <f>E28*100/D28</f>
        <v>113.42315689392362</v>
      </c>
      <c r="J28" s="58"/>
    </row>
    <row r="29" spans="1:11" ht="16.5" x14ac:dyDescent="0.3">
      <c r="A29" s="235" t="s">
        <v>26</v>
      </c>
      <c r="B29" s="236"/>
      <c r="C29" s="236"/>
      <c r="D29" s="236"/>
      <c r="E29" s="236"/>
      <c r="F29" s="236"/>
      <c r="G29" s="237"/>
      <c r="H29" s="138"/>
    </row>
    <row r="30" spans="1:11" ht="16.5" x14ac:dyDescent="0.3">
      <c r="A30" s="73" t="s">
        <v>0</v>
      </c>
      <c r="B30" s="83">
        <v>6537.9559528950404</v>
      </c>
      <c r="C30" s="60">
        <v>7374.4874165080901</v>
      </c>
      <c r="D30" s="60">
        <v>7508.5421977410997</v>
      </c>
      <c r="E30" s="60">
        <v>8564.5326410109501</v>
      </c>
      <c r="F30" s="61">
        <f>E30*100/B30</f>
        <v>130.99709913491435</v>
      </c>
      <c r="G30" s="61">
        <f>E30*100/C30</f>
        <v>116.13732802416742</v>
      </c>
      <c r="H30" s="141">
        <f t="shared" ref="H30:H47" si="1">E30*100/D30</f>
        <v>114.06385441354433</v>
      </c>
    </row>
    <row r="31" spans="1:11" ht="16.5" x14ac:dyDescent="0.3">
      <c r="A31" s="135" t="s">
        <v>47</v>
      </c>
      <c r="B31" s="82"/>
      <c r="C31" s="74"/>
      <c r="D31" s="74"/>
      <c r="E31" s="74"/>
      <c r="F31" s="75"/>
      <c r="G31" s="75"/>
      <c r="H31" s="138"/>
    </row>
    <row r="32" spans="1:11" ht="16.5" x14ac:dyDescent="0.3">
      <c r="A32" s="76" t="s">
        <v>2</v>
      </c>
      <c r="B32" s="68">
        <v>5033.3692028584001</v>
      </c>
      <c r="C32" s="77">
        <v>5496.6796585765996</v>
      </c>
      <c r="D32" s="77">
        <v>5593.2023624399999</v>
      </c>
      <c r="E32" s="77">
        <v>6191.99198745182</v>
      </c>
      <c r="F32" s="78">
        <f>E32*100/B32</f>
        <v>123.01883167909578</v>
      </c>
      <c r="G32" s="78">
        <f>E32*100/C32</f>
        <v>112.64967893463299</v>
      </c>
      <c r="H32" s="139">
        <f t="shared" si="1"/>
        <v>110.70566709749086</v>
      </c>
      <c r="J32" s="58"/>
    </row>
    <row r="33" spans="1:11" ht="16.5" x14ac:dyDescent="0.3">
      <c r="A33" s="232" t="s">
        <v>47</v>
      </c>
      <c r="B33" s="233"/>
      <c r="C33" s="233"/>
      <c r="D33" s="233"/>
      <c r="E33" s="233"/>
      <c r="F33" s="233"/>
      <c r="G33" s="234"/>
      <c r="H33" s="138"/>
    </row>
    <row r="34" spans="1:11" ht="17.25" customHeight="1" x14ac:dyDescent="0.3">
      <c r="A34" s="135" t="s">
        <v>42</v>
      </c>
      <c r="B34" s="69">
        <v>4050.06794029</v>
      </c>
      <c r="C34" s="79">
        <v>4571.0243633099999</v>
      </c>
      <c r="D34" s="79">
        <v>4665.1818081399997</v>
      </c>
      <c r="E34" s="79">
        <v>4496.4063426399998</v>
      </c>
      <c r="F34" s="80">
        <f>E34*100/B34</f>
        <v>111.02051641923914</v>
      </c>
      <c r="G34" s="80">
        <f>E34*100/C34</f>
        <v>98.3675864589799</v>
      </c>
      <c r="H34" s="138">
        <f t="shared" si="1"/>
        <v>96.382231766283724</v>
      </c>
    </row>
    <row r="35" spans="1:11" ht="32.25" customHeight="1" x14ac:dyDescent="0.25">
      <c r="A35" s="135" t="s">
        <v>44</v>
      </c>
      <c r="B35" s="69">
        <v>7.24777100840336</v>
      </c>
      <c r="C35" s="79">
        <v>6.75326339659712</v>
      </c>
      <c r="D35" s="79">
        <v>0</v>
      </c>
      <c r="E35" s="79">
        <v>51.587160521821701</v>
      </c>
      <c r="F35" s="80">
        <f>E35*100/B35</f>
        <v>711.76587204548059</v>
      </c>
      <c r="G35" s="80">
        <f>E35*100/C35</f>
        <v>763.88491744325836</v>
      </c>
      <c r="H35" s="137" t="s">
        <v>24</v>
      </c>
    </row>
    <row r="36" spans="1:11" ht="30.75" customHeight="1" x14ac:dyDescent="0.25">
      <c r="A36" s="135" t="s">
        <v>45</v>
      </c>
      <c r="B36" s="69">
        <v>968.40599155999996</v>
      </c>
      <c r="C36" s="79">
        <v>910.71900000000005</v>
      </c>
      <c r="D36" s="79">
        <v>919.43299999999999</v>
      </c>
      <c r="E36" s="79">
        <v>1635.8330000000001</v>
      </c>
      <c r="F36" s="80">
        <f>E36*100/B36</f>
        <v>168.92016512256865</v>
      </c>
      <c r="G36" s="80">
        <f>E36*100/C36</f>
        <v>179.61994863399138</v>
      </c>
      <c r="H36" s="137">
        <f t="shared" si="1"/>
        <v>177.91758616451662</v>
      </c>
      <c r="K36" s="58"/>
    </row>
    <row r="37" spans="1:11" ht="16.5" x14ac:dyDescent="0.3">
      <c r="A37" s="135" t="s">
        <v>112</v>
      </c>
      <c r="B37" s="82">
        <v>7.6475</v>
      </c>
      <c r="C37" s="79">
        <v>8.1830318700000007</v>
      </c>
      <c r="D37" s="79">
        <v>8.5875543000000008</v>
      </c>
      <c r="E37" s="79">
        <v>8.1654842900000002</v>
      </c>
      <c r="F37" s="82">
        <f>E37*100/B37</f>
        <v>106.77324995096437</v>
      </c>
      <c r="G37" s="80">
        <f>E37*100/C37</f>
        <v>99.785561387530066</v>
      </c>
      <c r="H37" s="138">
        <f t="shared" si="1"/>
        <v>95.085096463378406</v>
      </c>
    </row>
    <row r="38" spans="1:11" ht="16.5" x14ac:dyDescent="0.3">
      <c r="A38" s="76" t="s">
        <v>6</v>
      </c>
      <c r="B38" s="68">
        <v>1504.5867500366401</v>
      </c>
      <c r="C38" s="77">
        <v>1877.80775793149</v>
      </c>
      <c r="D38" s="77">
        <v>1915.3398353011</v>
      </c>
      <c r="E38" s="77">
        <v>2372.5406535591301</v>
      </c>
      <c r="F38" s="78">
        <f>E38*100/B38</f>
        <v>157.68719573672661</v>
      </c>
      <c r="G38" s="78">
        <f>E38*100/C38</f>
        <v>126.34630161356965</v>
      </c>
      <c r="H38" s="139">
        <f t="shared" si="1"/>
        <v>123.87048031015112</v>
      </c>
    </row>
    <row r="39" spans="1:11" ht="16.5" x14ac:dyDescent="0.3">
      <c r="A39" s="238" t="s">
        <v>3</v>
      </c>
      <c r="B39" s="238"/>
      <c r="C39" s="238"/>
      <c r="D39" s="238"/>
      <c r="E39" s="238"/>
      <c r="F39" s="238"/>
      <c r="G39" s="238"/>
      <c r="H39" s="138"/>
    </row>
    <row r="40" spans="1:11" ht="18" customHeight="1" x14ac:dyDescent="0.3">
      <c r="A40" s="135" t="s">
        <v>42</v>
      </c>
      <c r="B40" s="74" t="s">
        <v>24</v>
      </c>
      <c r="C40" s="74" t="s">
        <v>24</v>
      </c>
      <c r="D40" s="74" t="s">
        <v>24</v>
      </c>
      <c r="E40" s="74" t="s">
        <v>24</v>
      </c>
      <c r="F40" s="74" t="s">
        <v>24</v>
      </c>
      <c r="G40" s="81" t="s">
        <v>24</v>
      </c>
      <c r="H40" s="138" t="s">
        <v>24</v>
      </c>
    </row>
    <row r="41" spans="1:11" ht="32.25" customHeight="1" x14ac:dyDescent="0.25">
      <c r="A41" s="121" t="s">
        <v>41</v>
      </c>
      <c r="B41" s="69">
        <v>1375.33574159664</v>
      </c>
      <c r="C41" s="81">
        <v>1788.52675793149</v>
      </c>
      <c r="D41" s="81">
        <v>1834.7728353011</v>
      </c>
      <c r="E41" s="81">
        <v>2258.3736535591302</v>
      </c>
      <c r="F41" s="81">
        <f>E41*100/B41</f>
        <v>164.20526168667465</v>
      </c>
      <c r="G41" s="81">
        <f>E41*100/C41</f>
        <v>126.27005123317466</v>
      </c>
      <c r="H41" s="137">
        <f>E41*100/D41</f>
        <v>123.08737136870211</v>
      </c>
    </row>
    <row r="42" spans="1:11" ht="33" customHeight="1" x14ac:dyDescent="0.25">
      <c r="A42" s="121" t="s">
        <v>39</v>
      </c>
      <c r="B42" s="69">
        <v>129.25100843999999</v>
      </c>
      <c r="C42" s="81">
        <v>89.281000000000006</v>
      </c>
      <c r="D42" s="81">
        <v>80.566999999999993</v>
      </c>
      <c r="E42" s="81">
        <v>114.167</v>
      </c>
      <c r="F42" s="81">
        <f>E42*100/B42</f>
        <v>88.329678335158079</v>
      </c>
      <c r="G42" s="81">
        <f>E42*100/C42</f>
        <v>127.87379173620367</v>
      </c>
      <c r="H42" s="137">
        <f t="shared" si="1"/>
        <v>141.70441992379017</v>
      </c>
      <c r="J42" s="57"/>
      <c r="K42" s="57"/>
    </row>
    <row r="43" spans="1:11" ht="16.5" x14ac:dyDescent="0.3">
      <c r="A43" s="121" t="s">
        <v>40</v>
      </c>
      <c r="B43" s="69" t="s">
        <v>24</v>
      </c>
      <c r="C43" s="81" t="s">
        <v>24</v>
      </c>
      <c r="D43" s="81">
        <v>0</v>
      </c>
      <c r="E43" s="81">
        <v>0</v>
      </c>
      <c r="F43" s="81" t="s">
        <v>24</v>
      </c>
      <c r="G43" s="81" t="s">
        <v>24</v>
      </c>
      <c r="H43" s="138">
        <v>0</v>
      </c>
      <c r="J43" s="57"/>
    </row>
    <row r="44" spans="1:11" ht="21.75" customHeight="1" x14ac:dyDescent="0.25">
      <c r="A44" s="78" t="s">
        <v>28</v>
      </c>
      <c r="B44" s="68">
        <v>512.14260721999995</v>
      </c>
      <c r="C44" s="77">
        <v>480.09753799999999</v>
      </c>
      <c r="D44" s="78">
        <v>459.94418972</v>
      </c>
      <c r="E44" s="78">
        <v>473.57617630999999</v>
      </c>
      <c r="F44" s="77">
        <f>E44*100/B44</f>
        <v>92.469591405537358</v>
      </c>
      <c r="G44" s="77">
        <f>E44*100/C44</f>
        <v>98.641659001800591</v>
      </c>
      <c r="H44" s="143">
        <f>E44*100/D44</f>
        <v>102.96383493795166</v>
      </c>
      <c r="J44" s="58"/>
    </row>
    <row r="45" spans="1:11" ht="16.5" x14ac:dyDescent="0.3">
      <c r="A45" s="229" t="s">
        <v>48</v>
      </c>
      <c r="B45" s="230"/>
      <c r="C45" s="230"/>
      <c r="D45" s="230"/>
      <c r="E45" s="230"/>
      <c r="F45" s="230"/>
      <c r="G45" s="231"/>
      <c r="H45" s="138"/>
    </row>
    <row r="46" spans="1:11" ht="33" customHeight="1" x14ac:dyDescent="0.25">
      <c r="A46" s="74" t="s">
        <v>38</v>
      </c>
      <c r="B46" s="69">
        <v>133.90351683</v>
      </c>
      <c r="C46" s="81">
        <v>123.3061053</v>
      </c>
      <c r="D46" s="81">
        <v>120.68887674</v>
      </c>
      <c r="E46" s="81">
        <v>109.25423189</v>
      </c>
      <c r="F46" s="81">
        <f>E46*100/B46</f>
        <v>81.591756868272526</v>
      </c>
      <c r="G46" s="81">
        <f>E46*100/C46</f>
        <v>88.60407327292333</v>
      </c>
      <c r="H46" s="137">
        <f t="shared" si="1"/>
        <v>90.52551887227051</v>
      </c>
    </row>
    <row r="47" spans="1:11" ht="32.25" customHeight="1" x14ac:dyDescent="0.25">
      <c r="A47" s="76" t="s">
        <v>25</v>
      </c>
      <c r="B47" s="68">
        <v>476</v>
      </c>
      <c r="C47" s="78">
        <v>487.62</v>
      </c>
      <c r="D47" s="78">
        <v>522.59</v>
      </c>
      <c r="E47" s="78">
        <v>483.49</v>
      </c>
      <c r="F47" s="77">
        <f>E47*100/B47</f>
        <v>101.57352941176471</v>
      </c>
      <c r="G47" s="77">
        <f>E47*100/C47</f>
        <v>99.153028997990234</v>
      </c>
      <c r="H47" s="144">
        <f t="shared" si="1"/>
        <v>92.518035170975324</v>
      </c>
    </row>
    <row r="48" spans="1:11" ht="25.5" customHeight="1" x14ac:dyDescent="0.25">
      <c r="A48" s="221" t="s">
        <v>80</v>
      </c>
      <c r="B48" s="221"/>
      <c r="C48" s="221"/>
      <c r="D48" s="221"/>
      <c r="E48" s="221"/>
      <c r="F48" s="221"/>
      <c r="G48" s="221"/>
      <c r="H48" s="221"/>
    </row>
  </sheetData>
  <mergeCells count="14">
    <mergeCell ref="A48:H48"/>
    <mergeCell ref="A2:H2"/>
    <mergeCell ref="A1:H1"/>
    <mergeCell ref="A10:G10"/>
    <mergeCell ref="A16:G16"/>
    <mergeCell ref="A8:G8"/>
    <mergeCell ref="A6:H6"/>
    <mergeCell ref="C3:D3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showRuler="0" view="pageLayout" topLeftCell="A4" zoomScale="118" zoomScalePageLayoutView="118" workbookViewId="0">
      <selection activeCell="J20" sqref="J20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89" t="s">
        <v>33</v>
      </c>
      <c r="B1" s="189"/>
      <c r="C1" s="189"/>
      <c r="D1" s="189"/>
      <c r="E1" s="189"/>
      <c r="F1" s="189"/>
      <c r="G1" s="189"/>
      <c r="H1" s="189"/>
    </row>
    <row r="2" spans="1:10" ht="33.75" customHeight="1" x14ac:dyDescent="0.25">
      <c r="A2" s="240" t="s">
        <v>127</v>
      </c>
      <c r="B2" s="240"/>
      <c r="C2" s="240"/>
      <c r="D2" s="240"/>
      <c r="E2" s="240"/>
      <c r="F2" s="240"/>
      <c r="G2" s="240"/>
      <c r="H2" s="240"/>
    </row>
    <row r="3" spans="1:10" ht="124.5" customHeight="1" x14ac:dyDescent="0.3">
      <c r="A3" s="136"/>
      <c r="B3" s="129" t="s">
        <v>136</v>
      </c>
      <c r="C3" s="129" t="s">
        <v>137</v>
      </c>
      <c r="D3" s="129" t="s">
        <v>115</v>
      </c>
      <c r="E3" s="129" t="s">
        <v>138</v>
      </c>
      <c r="F3" s="5" t="s">
        <v>142</v>
      </c>
      <c r="G3" s="5" t="s">
        <v>143</v>
      </c>
      <c r="H3" s="5" t="s">
        <v>144</v>
      </c>
    </row>
    <row r="4" spans="1:10" ht="20.25" customHeight="1" x14ac:dyDescent="0.25">
      <c r="A4" s="8" t="s">
        <v>5</v>
      </c>
      <c r="B4" s="90">
        <v>3112.0670335780401</v>
      </c>
      <c r="C4" s="84">
        <v>3595.9475540376702</v>
      </c>
      <c r="D4" s="84">
        <v>3923.88906711752</v>
      </c>
      <c r="E4" s="84">
        <v>4140.8658866023898</v>
      </c>
      <c r="F4" s="84"/>
      <c r="G4" s="84"/>
      <c r="H4" s="191"/>
      <c r="J4" s="127"/>
    </row>
    <row r="5" spans="1:10" ht="16.5" x14ac:dyDescent="0.3">
      <c r="A5" s="9" t="s">
        <v>31</v>
      </c>
      <c r="B5" s="190">
        <v>100</v>
      </c>
      <c r="C5" s="190">
        <v>100</v>
      </c>
      <c r="D5" s="190">
        <v>100</v>
      </c>
      <c r="E5" s="190">
        <v>100</v>
      </c>
      <c r="F5" s="85"/>
      <c r="G5" s="85"/>
      <c r="H5" s="148"/>
    </row>
    <row r="6" spans="1:10" ht="16.5" x14ac:dyDescent="0.3">
      <c r="A6" s="2" t="s">
        <v>1</v>
      </c>
      <c r="B6" s="86"/>
      <c r="C6" s="86"/>
      <c r="D6" s="86"/>
      <c r="E6" s="86"/>
      <c r="F6" s="86"/>
      <c r="G6" s="86"/>
      <c r="H6" s="82"/>
    </row>
    <row r="7" spans="1:10" ht="16.5" x14ac:dyDescent="0.3">
      <c r="A7" s="2" t="s">
        <v>6</v>
      </c>
      <c r="B7" s="87">
        <v>23.0131062502861</v>
      </c>
      <c r="C7" s="82">
        <v>25.463569898132</v>
      </c>
      <c r="D7" s="82">
        <v>25.508810963029799</v>
      </c>
      <c r="E7" s="82">
        <v>27.701927857666199</v>
      </c>
      <c r="F7" s="86">
        <f>E7-B7</f>
        <v>4.688821607380099</v>
      </c>
      <c r="G7" s="88">
        <f>E7-C7</f>
        <v>2.2383579595341985</v>
      </c>
      <c r="H7" s="150">
        <f t="shared" ref="H7:H21" si="0">E7-D7</f>
        <v>2.1931168946364004</v>
      </c>
    </row>
    <row r="8" spans="1:10" ht="16.5" x14ac:dyDescent="0.3">
      <c r="A8" s="2" t="s">
        <v>2</v>
      </c>
      <c r="B8" s="87">
        <v>76.9868937497139</v>
      </c>
      <c r="C8" s="82">
        <v>74.536430101868007</v>
      </c>
      <c r="D8" s="82">
        <v>74.491189036970198</v>
      </c>
      <c r="E8" s="82">
        <v>72.298072142333794</v>
      </c>
      <c r="F8" s="88">
        <f>E8-B8</f>
        <v>-4.6888216073801061</v>
      </c>
      <c r="G8" s="81">
        <f>E8-C8</f>
        <v>-2.2383579595342127</v>
      </c>
      <c r="H8" s="74">
        <f t="shared" si="0"/>
        <v>-2.1931168946364039</v>
      </c>
    </row>
    <row r="9" spans="1:10" ht="16.5" x14ac:dyDescent="0.3">
      <c r="A9" s="9" t="s">
        <v>32</v>
      </c>
      <c r="B9" s="190">
        <v>100</v>
      </c>
      <c r="C9" s="190">
        <v>100</v>
      </c>
      <c r="D9" s="190">
        <v>100</v>
      </c>
      <c r="E9" s="190">
        <v>100</v>
      </c>
      <c r="F9" s="85"/>
      <c r="G9" s="117"/>
      <c r="H9" s="148"/>
    </row>
    <row r="10" spans="1:10" ht="16.5" x14ac:dyDescent="0.3">
      <c r="A10" s="2" t="s">
        <v>1</v>
      </c>
      <c r="B10" s="86"/>
      <c r="C10" s="86"/>
      <c r="D10" s="86"/>
      <c r="E10" s="86"/>
      <c r="F10" s="86"/>
      <c r="G10" s="88"/>
      <c r="H10" s="82"/>
    </row>
    <row r="11" spans="1:10" ht="16.5" x14ac:dyDescent="0.3">
      <c r="A11" s="2" t="s">
        <v>7</v>
      </c>
      <c r="B11" s="87">
        <v>61.947005600375903</v>
      </c>
      <c r="C11" s="82">
        <v>61.984299452156897</v>
      </c>
      <c r="D11" s="82">
        <v>62.1316586533068</v>
      </c>
      <c r="E11" s="82">
        <v>52.500311822143402</v>
      </c>
      <c r="F11" s="206">
        <f>E11-B11</f>
        <v>-9.4466937782325004</v>
      </c>
      <c r="G11" s="206">
        <f>E11-C11</f>
        <v>-9.4839876300134947</v>
      </c>
      <c r="H11" s="207">
        <f t="shared" si="0"/>
        <v>-9.6313468311633983</v>
      </c>
    </row>
    <row r="12" spans="1:10" ht="16.5" x14ac:dyDescent="0.3">
      <c r="A12" s="2" t="s">
        <v>8</v>
      </c>
      <c r="B12" s="86" t="s">
        <v>24</v>
      </c>
      <c r="C12" s="86" t="s">
        <v>24</v>
      </c>
      <c r="D12" s="86" t="s">
        <v>24</v>
      </c>
      <c r="E12" s="86" t="s">
        <v>24</v>
      </c>
      <c r="F12" s="86" t="s">
        <v>24</v>
      </c>
      <c r="G12" s="86" t="s">
        <v>24</v>
      </c>
      <c r="H12" s="82" t="s">
        <v>24</v>
      </c>
    </row>
    <row r="13" spans="1:10" ht="16.5" x14ac:dyDescent="0.3">
      <c r="A13" s="2" t="s">
        <v>9</v>
      </c>
      <c r="B13" s="87">
        <v>21.147030089623399</v>
      </c>
      <c r="C13" s="82">
        <v>24.3444719603057</v>
      </c>
      <c r="D13" s="82">
        <v>24.435806405310998</v>
      </c>
      <c r="E13" s="82">
        <v>26.971241875123301</v>
      </c>
      <c r="F13" s="86">
        <f>E13-B13</f>
        <v>5.8242117854999016</v>
      </c>
      <c r="G13" s="88">
        <f>E13-C13</f>
        <v>2.6267699148176007</v>
      </c>
      <c r="H13" s="150">
        <f>E13-D13</f>
        <v>2.5354354698123025</v>
      </c>
    </row>
    <row r="14" spans="1:10" ht="16.5" x14ac:dyDescent="0.3">
      <c r="A14" s="2" t="s">
        <v>10</v>
      </c>
      <c r="B14" s="87">
        <v>16.788993500544301</v>
      </c>
      <c r="C14" s="82">
        <v>13.5602645108792</v>
      </c>
      <c r="D14" s="82">
        <v>13.318164480727599</v>
      </c>
      <c r="E14" s="82">
        <v>20.433105615362901</v>
      </c>
      <c r="F14" s="81">
        <f>E14-B14</f>
        <v>3.6441121148186006</v>
      </c>
      <c r="G14" s="88">
        <f>E14-C14</f>
        <v>6.872841104483701</v>
      </c>
      <c r="H14" s="147">
        <f t="shared" si="0"/>
        <v>7.114941134635302</v>
      </c>
    </row>
    <row r="15" spans="1:10" ht="16.5" x14ac:dyDescent="0.3">
      <c r="A15" s="2" t="s">
        <v>11</v>
      </c>
      <c r="B15" s="87">
        <v>0.11697080945633501</v>
      </c>
      <c r="C15" s="82">
        <v>0.110964076658155</v>
      </c>
      <c r="D15" s="146">
        <v>0.11437046065457999</v>
      </c>
      <c r="E15" s="146">
        <v>9.5340687370375293E-2</v>
      </c>
      <c r="F15" s="206">
        <f>E15-B15</f>
        <v>-2.1630122085959713E-2</v>
      </c>
      <c r="G15" s="206">
        <f>E15-C15</f>
        <v>-1.5623389287779704E-2</v>
      </c>
      <c r="H15" s="207">
        <f>E15-D15</f>
        <v>-1.9029773284204701E-2</v>
      </c>
    </row>
    <row r="16" spans="1:10" ht="16.5" x14ac:dyDescent="0.3">
      <c r="A16" s="2" t="s">
        <v>12</v>
      </c>
      <c r="B16" s="87" t="s">
        <v>24</v>
      </c>
      <c r="C16" s="82" t="s">
        <v>24</v>
      </c>
      <c r="D16" s="82">
        <v>0</v>
      </c>
      <c r="E16" s="82">
        <v>0</v>
      </c>
      <c r="F16" s="132" t="s">
        <v>24</v>
      </c>
      <c r="G16" s="81" t="s">
        <v>24</v>
      </c>
      <c r="H16" s="82" t="s">
        <v>24</v>
      </c>
    </row>
    <row r="17" spans="1:9" ht="30" customHeight="1" x14ac:dyDescent="0.25">
      <c r="A17" s="131" t="s">
        <v>13</v>
      </c>
      <c r="B17" s="190">
        <v>100</v>
      </c>
      <c r="C17" s="190">
        <v>100</v>
      </c>
      <c r="D17" s="190">
        <v>100</v>
      </c>
      <c r="E17" s="190">
        <v>100</v>
      </c>
      <c r="F17" s="85"/>
      <c r="G17" s="117"/>
      <c r="H17" s="148"/>
    </row>
    <row r="18" spans="1:9" ht="16.5" x14ac:dyDescent="0.3">
      <c r="A18" s="2" t="s">
        <v>1</v>
      </c>
      <c r="B18" s="86"/>
      <c r="C18" s="86"/>
      <c r="D18" s="86"/>
      <c r="E18" s="86"/>
      <c r="F18" s="86"/>
      <c r="G18" s="88"/>
      <c r="H18" s="82"/>
    </row>
    <row r="19" spans="1:9" ht="16.5" x14ac:dyDescent="0.3">
      <c r="A19" s="2" t="s">
        <v>14</v>
      </c>
      <c r="B19" s="87">
        <v>0.77501701408627999</v>
      </c>
      <c r="C19" s="82">
        <v>1.1528949289999999</v>
      </c>
      <c r="D19" s="82">
        <v>1.216960780063</v>
      </c>
      <c r="E19" s="82">
        <v>1.13352125582876</v>
      </c>
      <c r="F19" s="81">
        <f>E19-B19</f>
        <v>0.35850424174247997</v>
      </c>
      <c r="G19" s="88">
        <f>E19-C19</f>
        <v>-1.9373673171239947E-2</v>
      </c>
      <c r="H19" s="208">
        <f>E19-D19</f>
        <v>-8.3439524234240059E-2</v>
      </c>
    </row>
    <row r="20" spans="1:9" ht="16.5" x14ac:dyDescent="0.3">
      <c r="A20" s="2" t="s">
        <v>15</v>
      </c>
      <c r="B20" s="87">
        <v>7.2575935724726497</v>
      </c>
      <c r="C20" s="82">
        <v>6.8871860692717304</v>
      </c>
      <c r="D20" s="82">
        <v>6.8883453985755798</v>
      </c>
      <c r="E20" s="82">
        <v>7.9059924171708804</v>
      </c>
      <c r="F20" s="206">
        <f>E20-B20</f>
        <v>0.64839884469823073</v>
      </c>
      <c r="G20" s="206">
        <f>E20-C20</f>
        <v>1.01880634789915</v>
      </c>
      <c r="H20" s="207">
        <f t="shared" si="0"/>
        <v>1.0176470185953006</v>
      </c>
    </row>
    <row r="21" spans="1:9" ht="16.5" x14ac:dyDescent="0.3">
      <c r="A21" s="2" t="s">
        <v>16</v>
      </c>
      <c r="B21" s="87">
        <v>91.967389413441097</v>
      </c>
      <c r="C21" s="82">
        <v>91.959919001728295</v>
      </c>
      <c r="D21" s="82">
        <v>91.8946938213614</v>
      </c>
      <c r="E21" s="82">
        <v>90.960486327000396</v>
      </c>
      <c r="F21" s="88">
        <f>E21-B21</f>
        <v>-1.0069030864407011</v>
      </c>
      <c r="G21" s="88">
        <f>E21-C21</f>
        <v>-0.99943267472789898</v>
      </c>
      <c r="H21" s="150">
        <f t="shared" si="0"/>
        <v>-0.93420749436100436</v>
      </c>
    </row>
    <row r="22" spans="1:9" ht="16.5" x14ac:dyDescent="0.3">
      <c r="A22" s="9" t="s">
        <v>17</v>
      </c>
      <c r="B22" s="190">
        <v>100</v>
      </c>
      <c r="C22" s="190">
        <v>100</v>
      </c>
      <c r="D22" s="190">
        <v>100</v>
      </c>
      <c r="E22" s="190">
        <v>100</v>
      </c>
      <c r="F22" s="85"/>
      <c r="G22" s="117"/>
      <c r="H22" s="148"/>
      <c r="I22" s="127"/>
    </row>
    <row r="23" spans="1:9" ht="16.5" x14ac:dyDescent="0.3">
      <c r="A23" s="2" t="s">
        <v>1</v>
      </c>
      <c r="B23" s="86"/>
      <c r="C23" s="86"/>
      <c r="D23" s="86"/>
      <c r="E23" s="86"/>
      <c r="F23" s="86"/>
      <c r="G23" s="88"/>
      <c r="H23" s="82"/>
    </row>
    <row r="24" spans="1:9" ht="16.5" x14ac:dyDescent="0.3">
      <c r="A24" s="2" t="s">
        <v>18</v>
      </c>
      <c r="B24" s="87">
        <v>15.215094084558899</v>
      </c>
      <c r="C24" s="82">
        <v>19.2095894270409</v>
      </c>
      <c r="D24" s="82">
        <v>19.593935065352699</v>
      </c>
      <c r="E24" s="82">
        <v>17.375929519889599</v>
      </c>
      <c r="F24" s="86">
        <f>E24-B24</f>
        <v>2.1608354353307</v>
      </c>
      <c r="G24" s="88">
        <f>E24-C24</f>
        <v>-1.8336599071513007</v>
      </c>
      <c r="H24" s="150">
        <f>E24-D24</f>
        <v>-2.2180055454631002</v>
      </c>
    </row>
    <row r="25" spans="1:9" ht="16.5" x14ac:dyDescent="0.3">
      <c r="A25" s="2" t="s">
        <v>19</v>
      </c>
      <c r="B25" s="87">
        <v>84.784905915441101</v>
      </c>
      <c r="C25" s="82">
        <v>80.790410572959104</v>
      </c>
      <c r="D25" s="82">
        <v>80.406064934647304</v>
      </c>
      <c r="E25" s="82">
        <v>82.624070480110404</v>
      </c>
      <c r="F25" s="88">
        <f>E25-B25</f>
        <v>-2.1608354353306964</v>
      </c>
      <c r="G25" s="88">
        <f>E25-C25</f>
        <v>1.8336599071513007</v>
      </c>
      <c r="H25" s="74">
        <f>E25-D25</f>
        <v>2.2180055454631002</v>
      </c>
    </row>
    <row r="26" spans="1:9" ht="22.5" customHeight="1" x14ac:dyDescent="0.25">
      <c r="A26" s="221" t="s">
        <v>80</v>
      </c>
      <c r="B26" s="221"/>
      <c r="C26" s="221"/>
      <c r="D26" s="221"/>
      <c r="E26" s="221"/>
      <c r="F26" s="221"/>
      <c r="G26" s="221"/>
      <c r="H26" s="221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showRuler="0" view="pageLayout" topLeftCell="A4" zoomScale="136" zoomScalePageLayoutView="136" workbookViewId="0">
      <selection activeCell="D11" sqref="D11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10" ht="17.25" customHeight="1" x14ac:dyDescent="0.3">
      <c r="A1" s="189" t="s">
        <v>62</v>
      </c>
      <c r="B1" s="189"/>
      <c r="C1" s="189"/>
      <c r="D1" s="189"/>
      <c r="E1" s="189"/>
      <c r="F1" s="189"/>
      <c r="G1" s="189"/>
    </row>
    <row r="2" spans="1:10" ht="17.25" customHeight="1" x14ac:dyDescent="0.25">
      <c r="A2" s="242" t="s">
        <v>125</v>
      </c>
      <c r="B2" s="242"/>
      <c r="C2" s="242"/>
      <c r="D2" s="242"/>
      <c r="E2" s="242"/>
      <c r="F2" s="242"/>
      <c r="G2" s="242"/>
      <c r="H2" s="242"/>
    </row>
    <row r="3" spans="1:10" ht="17.25" customHeight="1" x14ac:dyDescent="0.25">
      <c r="A3" s="124" t="s">
        <v>128</v>
      </c>
      <c r="B3" s="124"/>
      <c r="C3" s="124"/>
      <c r="D3" s="124"/>
      <c r="E3" s="124"/>
      <c r="F3" s="124"/>
      <c r="G3" s="124"/>
    </row>
    <row r="4" spans="1:10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10" ht="173.25" customHeight="1" x14ac:dyDescent="0.3">
      <c r="A5" s="1"/>
      <c r="B5" s="129" t="s">
        <v>136</v>
      </c>
      <c r="C5" s="129" t="s">
        <v>137</v>
      </c>
      <c r="D5" s="129" t="s">
        <v>115</v>
      </c>
      <c r="E5" s="129" t="s">
        <v>138</v>
      </c>
      <c r="F5" s="5" t="s">
        <v>142</v>
      </c>
      <c r="G5" s="5" t="s">
        <v>143</v>
      </c>
      <c r="H5" s="5" t="s">
        <v>144</v>
      </c>
    </row>
    <row r="6" spans="1:10" ht="42.75" customHeight="1" x14ac:dyDescent="0.25">
      <c r="A6" s="10" t="s">
        <v>20</v>
      </c>
      <c r="B6" s="105">
        <v>4.9800000000000004</v>
      </c>
      <c r="C6" s="106">
        <v>4.49</v>
      </c>
      <c r="D6" s="106">
        <v>4.28</v>
      </c>
      <c r="E6" s="106">
        <v>4.53</v>
      </c>
      <c r="F6" s="106">
        <f>E6-B6</f>
        <v>-0.45000000000000018</v>
      </c>
      <c r="G6" s="106">
        <f>E6-C6</f>
        <v>4.0000000000000036E-2</v>
      </c>
      <c r="H6" s="106">
        <f>E6-D6</f>
        <v>0.25</v>
      </c>
      <c r="J6" s="128"/>
    </row>
    <row r="7" spans="1:10" ht="34.5" customHeight="1" x14ac:dyDescent="0.25">
      <c r="A7" s="4" t="s">
        <v>49</v>
      </c>
      <c r="B7" s="107">
        <v>2.42</v>
      </c>
      <c r="C7" s="89">
        <v>1.81</v>
      </c>
      <c r="D7" s="89">
        <v>1.54</v>
      </c>
      <c r="E7" s="89">
        <v>1.52</v>
      </c>
      <c r="F7" s="108">
        <f>E7-B7</f>
        <v>-0.89999999999999991</v>
      </c>
      <c r="G7" s="89">
        <f t="shared" ref="G7:G11" si="0">E7-C7</f>
        <v>-0.29000000000000004</v>
      </c>
      <c r="H7" s="150">
        <f t="shared" ref="H7" si="1">E7-D7</f>
        <v>-2.0000000000000018E-2</v>
      </c>
    </row>
    <row r="8" spans="1:10" ht="34.5" customHeight="1" x14ac:dyDescent="0.25">
      <c r="A8" s="4" t="s">
        <v>21</v>
      </c>
      <c r="B8" s="89" t="s">
        <v>24</v>
      </c>
      <c r="C8" s="89" t="s">
        <v>24</v>
      </c>
      <c r="D8" s="89" t="s">
        <v>24</v>
      </c>
      <c r="E8" s="89" t="s">
        <v>24</v>
      </c>
      <c r="F8" s="89" t="s">
        <v>24</v>
      </c>
      <c r="G8" s="89" t="s">
        <v>24</v>
      </c>
      <c r="H8" s="147" t="s">
        <v>24</v>
      </c>
    </row>
    <row r="9" spans="1:10" ht="35.25" customHeight="1" x14ac:dyDescent="0.25">
      <c r="A9" s="4" t="s">
        <v>22</v>
      </c>
      <c r="B9" s="109">
        <v>11.79</v>
      </c>
      <c r="C9" s="89">
        <v>10.57</v>
      </c>
      <c r="D9" s="89">
        <v>10.39</v>
      </c>
      <c r="E9" s="89">
        <v>10.06</v>
      </c>
      <c r="F9" s="108">
        <f>E9-B9</f>
        <v>-1.7299999999999986</v>
      </c>
      <c r="G9" s="89">
        <f>E9-C9</f>
        <v>-0.50999999999999979</v>
      </c>
      <c r="H9" s="150">
        <f>E9-D9</f>
        <v>-0.33000000000000007</v>
      </c>
    </row>
    <row r="10" spans="1:10" ht="35.25" customHeight="1" x14ac:dyDescent="0.25">
      <c r="A10" s="4" t="s">
        <v>23</v>
      </c>
      <c r="B10" s="149">
        <v>5.89</v>
      </c>
      <c r="C10" s="150">
        <v>5.85</v>
      </c>
      <c r="D10" s="150">
        <v>5.85</v>
      </c>
      <c r="E10" s="150">
        <v>5</v>
      </c>
      <c r="F10" s="108">
        <f>E10-B10</f>
        <v>-0.88999999999999968</v>
      </c>
      <c r="G10" s="89">
        <f t="shared" si="0"/>
        <v>-0.84999999999999964</v>
      </c>
      <c r="H10" s="150">
        <f>E10-D10</f>
        <v>-0.84999999999999964</v>
      </c>
    </row>
    <row r="11" spans="1:10" ht="35.25" customHeight="1" x14ac:dyDescent="0.25">
      <c r="A11" s="4" t="s">
        <v>60</v>
      </c>
      <c r="B11" s="107">
        <v>1</v>
      </c>
      <c r="C11" s="89">
        <v>1</v>
      </c>
      <c r="D11" s="89">
        <v>1</v>
      </c>
      <c r="E11" s="89">
        <v>1</v>
      </c>
      <c r="F11" s="108">
        <f>E11-B11</f>
        <v>0</v>
      </c>
      <c r="G11" s="89">
        <f t="shared" si="0"/>
        <v>0</v>
      </c>
      <c r="H11" s="147">
        <f>E11-D11</f>
        <v>0</v>
      </c>
    </row>
    <row r="12" spans="1:10" ht="33" customHeight="1" x14ac:dyDescent="0.25">
      <c r="A12" s="4" t="s">
        <v>61</v>
      </c>
      <c r="B12" s="89" t="s">
        <v>24</v>
      </c>
      <c r="C12" s="89" t="s">
        <v>24</v>
      </c>
      <c r="D12" s="89" t="s">
        <v>24</v>
      </c>
      <c r="E12" s="89" t="s">
        <v>24</v>
      </c>
      <c r="F12" s="89" t="s">
        <v>24</v>
      </c>
      <c r="G12" s="89" t="s">
        <v>24</v>
      </c>
      <c r="H12" s="147" t="s">
        <v>24</v>
      </c>
    </row>
    <row r="14" spans="1:10" ht="29.25" customHeight="1" x14ac:dyDescent="0.25">
      <c r="A14" s="241" t="s">
        <v>80</v>
      </c>
      <c r="B14" s="241"/>
      <c r="C14" s="241"/>
      <c r="D14" s="241"/>
      <c r="E14" s="241"/>
      <c r="F14" s="241"/>
      <c r="G14" s="241"/>
      <c r="H14" s="241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showRuler="0" topLeftCell="A2" zoomScaleNormal="100" zoomScaleSheetLayoutView="95" zoomScalePageLayoutView="66" workbookViewId="0">
      <selection activeCell="P9" sqref="P9"/>
    </sheetView>
  </sheetViews>
  <sheetFormatPr defaultRowHeight="15" x14ac:dyDescent="0.25"/>
  <cols>
    <col min="1" max="1" width="37.42578125" customWidth="1"/>
    <col min="2" max="2" width="13.85546875" customWidth="1"/>
    <col min="3" max="5" width="12.7109375" customWidth="1"/>
    <col min="6" max="6" width="11.7109375" customWidth="1"/>
    <col min="7" max="7" width="12" customWidth="1"/>
    <col min="8" max="8" width="12.140625" customWidth="1"/>
    <col min="9" max="9" width="11.42578125" customWidth="1"/>
    <col min="14" max="14" width="10.5703125" bestFit="1" customWidth="1"/>
  </cols>
  <sheetData>
    <row r="1" spans="1:16" hidden="1" x14ac:dyDescent="0.25"/>
    <row r="2" spans="1:16" ht="19.5" customHeight="1" x14ac:dyDescent="0.25">
      <c r="A2" s="244"/>
      <c r="B2" s="244"/>
      <c r="C2" s="244"/>
      <c r="D2" s="244"/>
      <c r="E2" s="244"/>
      <c r="F2" s="244"/>
      <c r="G2" s="244"/>
      <c r="H2" s="244"/>
    </row>
    <row r="3" spans="1:16" ht="42" customHeight="1" x14ac:dyDescent="0.25">
      <c r="A3" s="243" t="s">
        <v>129</v>
      </c>
      <c r="B3" s="243"/>
      <c r="C3" s="243"/>
      <c r="D3" s="243"/>
      <c r="E3" s="243"/>
      <c r="F3" s="243"/>
      <c r="G3" s="243"/>
      <c r="H3" s="243"/>
      <c r="I3" s="243"/>
    </row>
    <row r="4" spans="1:16" ht="7.5" customHeight="1" x14ac:dyDescent="0.25">
      <c r="A4" s="243"/>
      <c r="B4" s="243"/>
      <c r="C4" s="243"/>
      <c r="D4" s="243"/>
      <c r="E4" s="243"/>
      <c r="F4" s="243"/>
      <c r="G4" s="243"/>
      <c r="H4" s="243"/>
    </row>
    <row r="5" spans="1:16" ht="16.5" x14ac:dyDescent="0.25">
      <c r="A5" s="12"/>
      <c r="B5" s="12"/>
      <c r="C5" s="12"/>
      <c r="D5" s="12"/>
      <c r="E5" s="12"/>
      <c r="F5" s="12"/>
      <c r="G5" s="12"/>
      <c r="H5" s="12"/>
    </row>
    <row r="6" spans="1:16" ht="4.5" customHeight="1" x14ac:dyDescent="0.25"/>
    <row r="7" spans="1:16" ht="181.5" customHeight="1" x14ac:dyDescent="0.25">
      <c r="A7" s="5"/>
      <c r="B7" s="5" t="s">
        <v>145</v>
      </c>
      <c r="C7" s="5" t="s">
        <v>146</v>
      </c>
      <c r="D7" s="5" t="s">
        <v>119</v>
      </c>
      <c r="E7" s="5" t="s">
        <v>147</v>
      </c>
      <c r="F7" s="5" t="s">
        <v>148</v>
      </c>
      <c r="G7" s="5" t="s">
        <v>149</v>
      </c>
      <c r="H7" s="5" t="s">
        <v>150</v>
      </c>
      <c r="I7" s="5" t="s">
        <v>151</v>
      </c>
    </row>
    <row r="8" spans="1:16" ht="38.25" customHeight="1" x14ac:dyDescent="0.25">
      <c r="A8" s="14" t="s">
        <v>35</v>
      </c>
      <c r="B8" s="110">
        <v>69.400000000000006</v>
      </c>
      <c r="C8" s="114">
        <v>70.62</v>
      </c>
      <c r="D8" s="52">
        <v>6.6355326999999997</v>
      </c>
      <c r="E8" s="52">
        <v>3.7732424</v>
      </c>
      <c r="F8" s="52">
        <v>52.226116660000002</v>
      </c>
      <c r="G8" s="52">
        <f>F8/B8*100</f>
        <v>75.253770403458205</v>
      </c>
      <c r="H8" s="52">
        <f>F8/C8*100</f>
        <v>73.953719427924099</v>
      </c>
      <c r="I8" s="52">
        <f>E8*100/D8</f>
        <v>56.864197203036916</v>
      </c>
      <c r="J8" s="126"/>
      <c r="K8" s="126"/>
      <c r="L8" s="126"/>
      <c r="N8" s="58"/>
    </row>
    <row r="9" spans="1:16" ht="36.75" customHeight="1" x14ac:dyDescent="0.25">
      <c r="A9" s="14" t="s">
        <v>36</v>
      </c>
      <c r="B9" s="110">
        <v>118.33</v>
      </c>
      <c r="C9" s="205">
        <v>155.82</v>
      </c>
      <c r="D9" s="52">
        <v>21.869239570000001</v>
      </c>
      <c r="E9" s="52">
        <v>16.95378522</v>
      </c>
      <c r="F9" s="52">
        <v>169.62576318999999</v>
      </c>
      <c r="G9" s="52">
        <f>F9/B9*100</f>
        <v>143.34975339305331</v>
      </c>
      <c r="H9" s="52">
        <f>F9/C9*100</f>
        <v>108.86007135797715</v>
      </c>
      <c r="I9" s="52">
        <f t="shared" ref="I9:I10" si="0">E9*100/D9</f>
        <v>77.52343269976808</v>
      </c>
      <c r="J9" s="126"/>
      <c r="K9" s="127"/>
      <c r="L9" s="126"/>
      <c r="M9" s="126"/>
      <c r="N9" s="126"/>
      <c r="P9" s="126"/>
    </row>
    <row r="10" spans="1:16" ht="42" customHeight="1" x14ac:dyDescent="0.25">
      <c r="A10" s="14" t="s">
        <v>37</v>
      </c>
      <c r="B10" s="110">
        <v>80.3</v>
      </c>
      <c r="C10" s="205">
        <v>345.77</v>
      </c>
      <c r="D10" s="52">
        <v>16.129864034000001</v>
      </c>
      <c r="E10" s="52">
        <v>13.33683255</v>
      </c>
      <c r="F10" s="52">
        <v>85.791330295999998</v>
      </c>
      <c r="G10" s="52">
        <f>F10/B10*100</f>
        <v>106.83851842590286</v>
      </c>
      <c r="H10" s="52">
        <f>F10/C10*100</f>
        <v>24.811675476762009</v>
      </c>
      <c r="I10" s="52">
        <f t="shared" si="0"/>
        <v>82.684097782147504</v>
      </c>
      <c r="J10" s="126"/>
      <c r="K10" s="126"/>
      <c r="L10" s="126"/>
      <c r="M10" s="127"/>
    </row>
    <row r="12" spans="1:16" ht="39.75" customHeight="1" x14ac:dyDescent="0.25">
      <c r="A12" s="245" t="s">
        <v>80</v>
      </c>
      <c r="B12" s="245"/>
      <c r="C12" s="245"/>
      <c r="D12" s="245"/>
      <c r="E12" s="245"/>
      <c r="F12" s="245"/>
      <c r="G12" s="245"/>
      <c r="H12" s="245"/>
      <c r="I12" s="245"/>
    </row>
    <row r="14" spans="1:16" x14ac:dyDescent="0.25">
      <c r="F14" s="126"/>
    </row>
    <row r="15" spans="1:16" x14ac:dyDescent="0.25">
      <c r="H15" s="126"/>
    </row>
    <row r="16" spans="1:16" x14ac:dyDescent="0.25">
      <c r="H16" s="127"/>
    </row>
    <row r="17" spans="8:8" x14ac:dyDescent="0.25">
      <c r="H17" s="126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Ruler="0" showWhiteSpace="0" view="pageLayout" workbookViewId="0">
      <selection activeCell="I6" sqref="I6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7" t="s">
        <v>58</v>
      </c>
      <c r="B2" s="247"/>
      <c r="C2" s="247"/>
      <c r="D2" s="247"/>
      <c r="E2" s="247"/>
    </row>
    <row r="3" spans="1:10" ht="35.25" customHeight="1" x14ac:dyDescent="0.25">
      <c r="A3" s="246" t="s">
        <v>130</v>
      </c>
      <c r="B3" s="246"/>
      <c r="C3" s="246"/>
      <c r="D3" s="246"/>
      <c r="E3" s="246"/>
    </row>
    <row r="4" spans="1:10" ht="21" customHeight="1" x14ac:dyDescent="0.3">
      <c r="A4" s="248"/>
      <c r="B4" s="248"/>
      <c r="C4" s="248"/>
      <c r="D4" s="248"/>
      <c r="E4" s="248"/>
    </row>
    <row r="6" spans="1:10" ht="124.5" customHeight="1" x14ac:dyDescent="0.3">
      <c r="A6" s="16"/>
      <c r="B6" s="133" t="s">
        <v>117</v>
      </c>
      <c r="C6" s="130" t="s">
        <v>118</v>
      </c>
      <c r="D6" s="130" t="s">
        <v>120</v>
      </c>
      <c r="E6" s="17" t="s">
        <v>116</v>
      </c>
    </row>
    <row r="7" spans="1:10" ht="21.75" customHeight="1" x14ac:dyDescent="0.25">
      <c r="A7" s="18" t="s">
        <v>51</v>
      </c>
      <c r="B7" s="91"/>
      <c r="C7" s="91"/>
      <c r="D7" s="91"/>
      <c r="E7" s="26"/>
    </row>
    <row r="8" spans="1:10" ht="38.25" customHeight="1" x14ac:dyDescent="0.25">
      <c r="A8" s="21" t="s">
        <v>111</v>
      </c>
      <c r="B8" s="96">
        <v>9.0299999999999994</v>
      </c>
      <c r="C8" s="96">
        <v>8.82</v>
      </c>
      <c r="D8" s="93">
        <v>8.6</v>
      </c>
      <c r="E8" s="92" t="s">
        <v>52</v>
      </c>
      <c r="F8" s="126"/>
      <c r="G8" s="126"/>
      <c r="H8" s="126"/>
      <c r="J8" s="126"/>
    </row>
    <row r="9" spans="1:10" ht="57" customHeight="1" x14ac:dyDescent="0.25">
      <c r="A9" s="21" t="s">
        <v>109</v>
      </c>
      <c r="B9" s="93">
        <v>13.65</v>
      </c>
      <c r="C9" s="97">
        <v>12.14</v>
      </c>
      <c r="D9" s="93">
        <v>11.13</v>
      </c>
      <c r="E9" s="92" t="s">
        <v>53</v>
      </c>
      <c r="F9" s="126"/>
      <c r="G9" s="126"/>
      <c r="H9" s="126"/>
      <c r="J9" s="126"/>
    </row>
    <row r="10" spans="1:10" ht="17.25" x14ac:dyDescent="0.25">
      <c r="A10" s="19" t="s">
        <v>54</v>
      </c>
      <c r="B10" s="51"/>
      <c r="C10" s="51"/>
      <c r="D10" s="51"/>
      <c r="E10" s="26"/>
      <c r="F10" s="126"/>
      <c r="H10" s="126"/>
      <c r="J10" s="126"/>
    </row>
    <row r="11" spans="1:10" ht="38.25" customHeight="1" x14ac:dyDescent="0.25">
      <c r="A11" s="21" t="s">
        <v>55</v>
      </c>
      <c r="B11" s="98">
        <v>84.784905915441101</v>
      </c>
      <c r="C11" s="98">
        <v>80.790410572959104</v>
      </c>
      <c r="D11" s="93">
        <v>82.624070480110404</v>
      </c>
      <c r="E11" s="92" t="s">
        <v>56</v>
      </c>
      <c r="F11" s="126"/>
      <c r="G11" s="126"/>
      <c r="H11" s="126"/>
      <c r="I11" s="126"/>
    </row>
    <row r="12" spans="1:10" ht="17.25" x14ac:dyDescent="0.25">
      <c r="A12" s="19" t="s">
        <v>57</v>
      </c>
      <c r="B12" s="51"/>
      <c r="C12" s="51"/>
      <c r="D12" s="51"/>
      <c r="E12" s="26"/>
      <c r="G12" s="126"/>
      <c r="H12" s="126"/>
    </row>
    <row r="13" spans="1:10" ht="24.75" customHeight="1" x14ac:dyDescent="0.25">
      <c r="A13" s="21" t="s">
        <v>59</v>
      </c>
      <c r="B13" s="98">
        <v>23.0131062502861</v>
      </c>
      <c r="C13" s="98">
        <v>25.463569898132</v>
      </c>
      <c r="D13" s="94">
        <v>27.701927857666199</v>
      </c>
      <c r="E13" s="92" t="s">
        <v>113</v>
      </c>
      <c r="G13" s="126"/>
      <c r="H13" s="126"/>
    </row>
    <row r="14" spans="1:10" x14ac:dyDescent="0.25">
      <c r="B14" s="49"/>
      <c r="C14" s="49"/>
      <c r="D14" s="49"/>
      <c r="H14" s="126"/>
    </row>
    <row r="15" spans="1:10" ht="24.75" customHeight="1" x14ac:dyDescent="0.25">
      <c r="A15" s="241" t="s">
        <v>80</v>
      </c>
      <c r="B15" s="241"/>
      <c r="C15" s="241"/>
      <c r="D15" s="241"/>
      <c r="E15" s="241"/>
      <c r="F15" s="211"/>
      <c r="G15" s="211"/>
      <c r="H15" s="211"/>
    </row>
    <row r="16" spans="1:10" x14ac:dyDescent="0.25">
      <c r="C16" s="126"/>
      <c r="D16" s="126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I5" sqref="I5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49" t="s">
        <v>58</v>
      </c>
      <c r="B1" s="249"/>
      <c r="C1" s="249"/>
      <c r="D1" s="249"/>
      <c r="E1" s="249"/>
    </row>
    <row r="2" spans="1:10" ht="32.25" customHeight="1" x14ac:dyDescent="0.25">
      <c r="A2" s="250" t="s">
        <v>131</v>
      </c>
      <c r="B2" s="250"/>
      <c r="C2" s="250"/>
      <c r="D2" s="250"/>
      <c r="E2" s="250"/>
    </row>
    <row r="3" spans="1:10" ht="15.75" customHeight="1" x14ac:dyDescent="0.25">
      <c r="B3" s="22" t="s">
        <v>63</v>
      </c>
    </row>
    <row r="4" spans="1:10" ht="53.25" customHeight="1" x14ac:dyDescent="0.3">
      <c r="A4" s="23"/>
      <c r="B4" s="20" t="s">
        <v>121</v>
      </c>
      <c r="C4" s="20" t="s">
        <v>122</v>
      </c>
      <c r="D4" s="20" t="s">
        <v>123</v>
      </c>
      <c r="E4" s="53" t="s">
        <v>135</v>
      </c>
    </row>
    <row r="5" spans="1:10" ht="34.5" customHeight="1" x14ac:dyDescent="0.25">
      <c r="A5" s="24" t="s">
        <v>64</v>
      </c>
      <c r="B5" s="151">
        <v>96.33</v>
      </c>
      <c r="C5" s="152">
        <v>251.94</v>
      </c>
      <c r="D5" s="153">
        <v>491.09655901485598</v>
      </c>
      <c r="E5" s="154">
        <v>100</v>
      </c>
      <c r="F5" s="57"/>
      <c r="G5" s="58"/>
      <c r="H5" s="58"/>
      <c r="I5" s="58"/>
    </row>
    <row r="6" spans="1:10" ht="18" customHeight="1" x14ac:dyDescent="0.25">
      <c r="A6" s="25" t="s">
        <v>65</v>
      </c>
      <c r="B6" s="155"/>
      <c r="C6" s="156"/>
      <c r="D6" s="155"/>
      <c r="E6" s="157"/>
      <c r="H6" s="58"/>
    </row>
    <row r="7" spans="1:10" ht="19.5" customHeight="1" x14ac:dyDescent="0.25">
      <c r="A7" s="27" t="s">
        <v>66</v>
      </c>
      <c r="B7" s="188">
        <v>73.94</v>
      </c>
      <c r="C7" s="151">
        <v>205.95</v>
      </c>
      <c r="D7" s="158">
        <v>156.10035021172001</v>
      </c>
      <c r="E7" s="169">
        <v>31.786081035643701</v>
      </c>
      <c r="I7" s="58"/>
    </row>
    <row r="8" spans="1:10" ht="16.5" customHeight="1" x14ac:dyDescent="0.25">
      <c r="A8" s="25" t="s">
        <v>65</v>
      </c>
      <c r="B8" s="155"/>
      <c r="C8" s="156"/>
      <c r="D8" s="155"/>
      <c r="E8" s="159"/>
      <c r="J8" s="58"/>
    </row>
    <row r="9" spans="1:10" ht="34.5" x14ac:dyDescent="0.25">
      <c r="A9" s="28" t="s">
        <v>67</v>
      </c>
      <c r="B9" s="160">
        <v>73.94</v>
      </c>
      <c r="C9" s="161">
        <v>205.95</v>
      </c>
      <c r="D9" s="162">
        <v>156.10035021172001</v>
      </c>
      <c r="E9" s="163"/>
      <c r="H9" s="58"/>
    </row>
    <row r="10" spans="1:10" ht="17.25" x14ac:dyDescent="0.25">
      <c r="A10" s="25" t="s">
        <v>68</v>
      </c>
      <c r="B10" s="155"/>
      <c r="C10" s="156"/>
      <c r="D10" s="155"/>
      <c r="E10" s="155"/>
    </row>
    <row r="11" spans="1:10" ht="17.25" x14ac:dyDescent="0.25">
      <c r="A11" s="29" t="s">
        <v>69</v>
      </c>
      <c r="B11" s="160">
        <v>168.05</v>
      </c>
      <c r="C11" s="164">
        <v>304.08999999999997</v>
      </c>
      <c r="D11" s="162">
        <v>286.73981309342003</v>
      </c>
      <c r="E11" s="163"/>
    </row>
    <row r="12" spans="1:10" ht="17.25" x14ac:dyDescent="0.25">
      <c r="A12" s="29" t="s">
        <v>70</v>
      </c>
      <c r="B12" s="220">
        <v>-94.11</v>
      </c>
      <c r="C12" s="216">
        <v>-98.14</v>
      </c>
      <c r="D12" s="214">
        <v>-130.63946288170004</v>
      </c>
      <c r="E12" s="163"/>
    </row>
    <row r="13" spans="1:10" ht="17.25" x14ac:dyDescent="0.25">
      <c r="A13" s="30" t="s">
        <v>71</v>
      </c>
      <c r="B13" s="165"/>
      <c r="C13" s="198"/>
      <c r="D13" s="159"/>
      <c r="E13" s="157"/>
      <c r="I13" s="58"/>
    </row>
    <row r="14" spans="1:10" ht="17.25" x14ac:dyDescent="0.25">
      <c r="A14" s="27" t="s">
        <v>72</v>
      </c>
      <c r="B14" s="209">
        <v>22.39</v>
      </c>
      <c r="C14" s="217">
        <v>45.99</v>
      </c>
      <c r="D14" s="194">
        <v>334.99620880313603</v>
      </c>
      <c r="E14" s="194">
        <v>68.213918964356296</v>
      </c>
    </row>
    <row r="15" spans="1:10" ht="17.25" x14ac:dyDescent="0.25">
      <c r="A15" s="25" t="s">
        <v>65</v>
      </c>
      <c r="B15" s="156"/>
      <c r="C15" s="199"/>
      <c r="D15" s="155"/>
      <c r="E15" s="157"/>
    </row>
    <row r="16" spans="1:10" ht="17.25" x14ac:dyDescent="0.25">
      <c r="A16" s="28" t="s">
        <v>73</v>
      </c>
      <c r="B16" s="159">
        <v>-18.86</v>
      </c>
      <c r="C16" s="212">
        <v>-92.52</v>
      </c>
      <c r="D16" s="215">
        <v>-43.69700259686401</v>
      </c>
      <c r="E16" s="163"/>
    </row>
    <row r="17" spans="1:8" ht="17.25" x14ac:dyDescent="0.25">
      <c r="A17" s="25" t="s">
        <v>68</v>
      </c>
      <c r="B17" s="156"/>
      <c r="C17" s="199"/>
      <c r="D17" s="156"/>
      <c r="E17" s="157"/>
    </row>
    <row r="18" spans="1:8" ht="17.25" x14ac:dyDescent="0.25">
      <c r="A18" s="29" t="s">
        <v>74</v>
      </c>
      <c r="B18" s="164">
        <v>38.590000000000003</v>
      </c>
      <c r="C18" s="200">
        <v>167.51</v>
      </c>
      <c r="D18" s="167">
        <v>43.501765827836003</v>
      </c>
      <c r="E18" s="163"/>
      <c r="H18" s="210"/>
    </row>
    <row r="19" spans="1:8" ht="17.25" x14ac:dyDescent="0.25">
      <c r="A19" s="25" t="s">
        <v>65</v>
      </c>
      <c r="B19" s="156"/>
      <c r="C19" s="199"/>
      <c r="D19" s="166"/>
      <c r="E19" s="157"/>
      <c r="G19" s="192"/>
    </row>
    <row r="20" spans="1:8" ht="17.25" x14ac:dyDescent="0.25">
      <c r="A20" s="31" t="s">
        <v>75</v>
      </c>
      <c r="B20" s="164">
        <v>37.76</v>
      </c>
      <c r="C20" s="200">
        <v>31.71</v>
      </c>
      <c r="D20" s="162">
        <v>43.501765827836003</v>
      </c>
      <c r="E20" s="163"/>
    </row>
    <row r="21" spans="1:8" ht="17.25" x14ac:dyDescent="0.25">
      <c r="A21" s="31" t="s">
        <v>76</v>
      </c>
      <c r="B21" s="156">
        <v>0.83</v>
      </c>
      <c r="C21" s="201">
        <v>135.57</v>
      </c>
      <c r="D21" s="168" t="s">
        <v>24</v>
      </c>
      <c r="E21" s="157"/>
    </row>
    <row r="22" spans="1:8" ht="17.25" x14ac:dyDescent="0.25">
      <c r="A22" s="29" t="s">
        <v>77</v>
      </c>
      <c r="B22" s="218">
        <v>-65.349999999999994</v>
      </c>
      <c r="C22" s="218">
        <v>-74.989999999999995</v>
      </c>
      <c r="D22" s="214">
        <v>-87.198768424700006</v>
      </c>
      <c r="E22" s="163"/>
    </row>
    <row r="23" spans="1:8" ht="34.5" x14ac:dyDescent="0.25">
      <c r="A23" s="28" t="s">
        <v>78</v>
      </c>
      <c r="B23" s="168">
        <v>41.25</v>
      </c>
      <c r="C23" s="168" t="s">
        <v>24</v>
      </c>
      <c r="D23" s="212">
        <v>378.6932114</v>
      </c>
      <c r="E23" s="163"/>
    </row>
    <row r="24" spans="1:8" ht="16.5" customHeight="1" x14ac:dyDescent="0.25">
      <c r="A24" s="25" t="s">
        <v>68</v>
      </c>
      <c r="B24" s="156"/>
      <c r="C24" s="156"/>
      <c r="D24" s="155"/>
      <c r="E24" s="155"/>
    </row>
    <row r="25" spans="1:8" ht="17.25" x14ac:dyDescent="0.25">
      <c r="A25" s="29" t="s">
        <v>69</v>
      </c>
      <c r="B25" s="168">
        <v>231</v>
      </c>
      <c r="C25" s="168" t="s">
        <v>24</v>
      </c>
      <c r="D25" s="157">
        <v>378.6932114</v>
      </c>
      <c r="E25" s="163"/>
    </row>
    <row r="26" spans="1:8" ht="17.25" x14ac:dyDescent="0.25">
      <c r="A26" s="32" t="s">
        <v>70</v>
      </c>
      <c r="B26" s="157">
        <v>-189.78</v>
      </c>
      <c r="C26" s="219">
        <v>-46.53</v>
      </c>
      <c r="D26" s="213" t="s">
        <v>24</v>
      </c>
      <c r="E26" s="163"/>
    </row>
    <row r="27" spans="1:8" x14ac:dyDescent="0.25">
      <c r="A27" s="33" t="s">
        <v>79</v>
      </c>
    </row>
    <row r="28" spans="1:8" ht="33" customHeight="1" x14ac:dyDescent="0.25">
      <c r="A28" s="245" t="s">
        <v>80</v>
      </c>
      <c r="B28" s="245"/>
      <c r="C28" s="245"/>
      <c r="D28" s="245"/>
      <c r="E28" s="245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H9" sqref="H9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9" ht="16.5" x14ac:dyDescent="0.25">
      <c r="A1" s="243" t="s">
        <v>58</v>
      </c>
      <c r="B1" s="243"/>
      <c r="C1" s="243"/>
      <c r="D1" s="243"/>
      <c r="E1" s="243"/>
    </row>
    <row r="2" spans="1:9" ht="36.75" customHeight="1" x14ac:dyDescent="0.25">
      <c r="A2" s="250" t="s">
        <v>132</v>
      </c>
      <c r="B2" s="250"/>
      <c r="C2" s="250"/>
      <c r="D2" s="250"/>
      <c r="E2" s="250"/>
    </row>
    <row r="3" spans="1:9" x14ac:dyDescent="0.25">
      <c r="C3" s="22" t="s">
        <v>63</v>
      </c>
      <c r="D3" s="22"/>
    </row>
    <row r="5" spans="1:9" ht="34.5" x14ac:dyDescent="0.3">
      <c r="A5" s="23"/>
      <c r="B5" s="20" t="s">
        <v>121</v>
      </c>
      <c r="C5" s="20" t="s">
        <v>122</v>
      </c>
      <c r="D5" s="20" t="s">
        <v>124</v>
      </c>
      <c r="E5" s="20" t="s">
        <v>135</v>
      </c>
      <c r="G5" s="126"/>
      <c r="H5" s="126"/>
    </row>
    <row r="6" spans="1:9" ht="17.25" x14ac:dyDescent="0.25">
      <c r="A6" s="34" t="s">
        <v>81</v>
      </c>
      <c r="B6" s="111">
        <v>117.79</v>
      </c>
      <c r="C6" s="111">
        <v>117.68</v>
      </c>
      <c r="D6" s="103">
        <v>127.59916112286</v>
      </c>
      <c r="E6" s="103">
        <v>100</v>
      </c>
      <c r="F6" s="126"/>
      <c r="G6" s="58"/>
      <c r="H6" s="126"/>
    </row>
    <row r="7" spans="1:9" ht="17.25" x14ac:dyDescent="0.25">
      <c r="A7" s="38" t="s">
        <v>65</v>
      </c>
      <c r="B7" s="99"/>
      <c r="C7" s="101"/>
      <c r="D7" s="101"/>
      <c r="E7" s="101"/>
      <c r="G7" s="126"/>
      <c r="H7" s="126"/>
    </row>
    <row r="8" spans="1:9" ht="17.25" x14ac:dyDescent="0.25">
      <c r="A8" s="35" t="s">
        <v>82</v>
      </c>
      <c r="B8" s="204">
        <v>45.91</v>
      </c>
      <c r="C8" s="204">
        <v>54.61</v>
      </c>
      <c r="D8" s="100">
        <v>65.924769749199996</v>
      </c>
      <c r="E8" s="100">
        <v>51.6655197174249</v>
      </c>
      <c r="F8" s="126"/>
      <c r="G8" s="126"/>
    </row>
    <row r="9" spans="1:9" ht="17.25" x14ac:dyDescent="0.25">
      <c r="A9" s="38" t="s">
        <v>65</v>
      </c>
      <c r="B9" s="99"/>
      <c r="C9" s="101"/>
      <c r="D9" s="101"/>
      <c r="E9" s="101"/>
      <c r="G9" s="126"/>
    </row>
    <row r="10" spans="1:9" ht="34.5" x14ac:dyDescent="0.25">
      <c r="A10" s="36" t="s">
        <v>83</v>
      </c>
      <c r="B10" s="102">
        <v>45.91</v>
      </c>
      <c r="C10" s="102">
        <v>54.61</v>
      </c>
      <c r="D10" s="101">
        <v>65.924769749199996</v>
      </c>
      <c r="E10" s="100">
        <v>51.6655197174249</v>
      </c>
      <c r="H10" s="126"/>
    </row>
    <row r="11" spans="1:9" ht="17.25" x14ac:dyDescent="0.25">
      <c r="A11" s="37" t="s">
        <v>84</v>
      </c>
      <c r="B11" s="103"/>
      <c r="C11" s="101"/>
      <c r="D11" s="101"/>
      <c r="E11" s="113"/>
    </row>
    <row r="12" spans="1:9" ht="17.25" x14ac:dyDescent="0.25">
      <c r="A12" s="35" t="s">
        <v>85</v>
      </c>
      <c r="B12" s="204">
        <v>71.88</v>
      </c>
      <c r="C12" s="204">
        <v>63.07</v>
      </c>
      <c r="D12" s="100">
        <v>61.674391373660001</v>
      </c>
      <c r="E12" s="100">
        <v>48.3344802825751</v>
      </c>
    </row>
    <row r="13" spans="1:9" ht="17.25" x14ac:dyDescent="0.25">
      <c r="A13" s="38" t="s">
        <v>65</v>
      </c>
      <c r="B13" s="99"/>
      <c r="C13" s="101"/>
      <c r="D13" s="101"/>
      <c r="E13" s="101"/>
      <c r="H13" s="126"/>
      <c r="I13" s="126"/>
    </row>
    <row r="14" spans="1:9" ht="34.5" x14ac:dyDescent="0.25">
      <c r="A14" s="37" t="s">
        <v>86</v>
      </c>
      <c r="B14" s="102">
        <v>33.75</v>
      </c>
      <c r="C14" s="102">
        <v>33.840000000000003</v>
      </c>
      <c r="D14" s="101">
        <v>26.897408873660002</v>
      </c>
      <c r="E14" s="112">
        <v>21.079612622030901</v>
      </c>
      <c r="I14" s="126"/>
    </row>
    <row r="15" spans="1:9" ht="34.5" x14ac:dyDescent="0.25">
      <c r="A15" s="37" t="s">
        <v>87</v>
      </c>
      <c r="B15" s="101">
        <v>38.119999999999997</v>
      </c>
      <c r="C15" s="102">
        <v>29.24</v>
      </c>
      <c r="D15" s="102">
        <v>34.776982500000003</v>
      </c>
      <c r="E15" s="102">
        <v>27.2548676605442</v>
      </c>
    </row>
    <row r="16" spans="1:9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45" t="s">
        <v>80</v>
      </c>
      <c r="B18" s="245"/>
      <c r="C18" s="245"/>
      <c r="D18" s="245"/>
      <c r="E18" s="245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J5" sqref="J5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10" ht="17.25" x14ac:dyDescent="0.25">
      <c r="A1" s="246" t="s">
        <v>58</v>
      </c>
      <c r="B1" s="246"/>
      <c r="C1" s="246"/>
      <c r="D1" s="246"/>
    </row>
    <row r="2" spans="1:10" ht="37.5" customHeight="1" x14ac:dyDescent="0.25">
      <c r="A2" s="251" t="s">
        <v>133</v>
      </c>
      <c r="B2" s="251"/>
      <c r="C2" s="251"/>
      <c r="D2" s="251"/>
    </row>
    <row r="3" spans="1:10" ht="17.25" x14ac:dyDescent="0.3">
      <c r="A3" s="15"/>
      <c r="B3" s="15"/>
    </row>
    <row r="4" spans="1:10" ht="90" customHeight="1" x14ac:dyDescent="0.3">
      <c r="A4" s="23"/>
      <c r="B4" s="129" t="s">
        <v>136</v>
      </c>
      <c r="C4" s="129" t="s">
        <v>137</v>
      </c>
      <c r="D4" s="129" t="s">
        <v>115</v>
      </c>
      <c r="E4" s="129" t="s">
        <v>138</v>
      </c>
    </row>
    <row r="5" spans="1:10" ht="34.5" x14ac:dyDescent="0.25">
      <c r="A5" s="43" t="s">
        <v>97</v>
      </c>
      <c r="B5" s="104">
        <v>4050.06794029</v>
      </c>
      <c r="C5" s="104">
        <v>4571.0243633099999</v>
      </c>
      <c r="D5" s="125">
        <v>4665.1818081399997</v>
      </c>
      <c r="E5" s="196">
        <v>4496.4063426399998</v>
      </c>
      <c r="G5" s="186"/>
      <c r="H5" s="185"/>
      <c r="I5" s="186"/>
      <c r="J5" s="58"/>
    </row>
    <row r="6" spans="1:10" ht="17.25" x14ac:dyDescent="0.25">
      <c r="A6" s="44" t="s">
        <v>98</v>
      </c>
      <c r="B6" s="118">
        <v>100</v>
      </c>
      <c r="C6" s="119">
        <v>100</v>
      </c>
      <c r="D6" s="119">
        <v>100</v>
      </c>
      <c r="E6" s="119">
        <v>100</v>
      </c>
    </row>
    <row r="7" spans="1:10" ht="17.25" x14ac:dyDescent="0.3">
      <c r="A7" s="45" t="s">
        <v>65</v>
      </c>
      <c r="B7" s="51"/>
      <c r="C7" s="51"/>
      <c r="D7" s="20"/>
      <c r="E7" s="195"/>
      <c r="H7" s="186"/>
      <c r="I7" s="186"/>
    </row>
    <row r="8" spans="1:10" ht="17.25" x14ac:dyDescent="0.3">
      <c r="A8" s="46" t="s">
        <v>99</v>
      </c>
      <c r="B8" s="95">
        <v>77.099659802655296</v>
      </c>
      <c r="C8" s="95">
        <v>76.933266700278693</v>
      </c>
      <c r="D8" s="26">
        <v>76.913786594537797</v>
      </c>
      <c r="E8" s="195">
        <v>77.931655268118107</v>
      </c>
      <c r="G8" s="58"/>
    </row>
    <row r="9" spans="1:10" ht="17.25" x14ac:dyDescent="0.3">
      <c r="A9" s="46" t="s">
        <v>100</v>
      </c>
      <c r="B9" s="95">
        <v>22.4003923029261</v>
      </c>
      <c r="C9" s="95">
        <v>22.6318911177468</v>
      </c>
      <c r="D9" s="26">
        <v>22.645509807070201</v>
      </c>
      <c r="E9" s="195">
        <v>21.677627772131299</v>
      </c>
      <c r="G9" s="58"/>
    </row>
    <row r="10" spans="1:10" ht="17.25" x14ac:dyDescent="0.3">
      <c r="A10" s="46" t="s">
        <v>101</v>
      </c>
      <c r="B10" s="95">
        <v>0.49994789441853499</v>
      </c>
      <c r="C10" s="95">
        <v>0.43484218197442998</v>
      </c>
      <c r="D10" s="26">
        <v>0.440703598391958</v>
      </c>
      <c r="E10" s="195">
        <v>0.39071695975068599</v>
      </c>
    </row>
    <row r="11" spans="1:10" ht="17.25" x14ac:dyDescent="0.25">
      <c r="A11" s="44" t="s">
        <v>102</v>
      </c>
      <c r="B11" s="120">
        <v>100</v>
      </c>
      <c r="C11" s="120">
        <v>100</v>
      </c>
      <c r="D11" s="119">
        <v>100</v>
      </c>
      <c r="E11" s="119">
        <v>100</v>
      </c>
    </row>
    <row r="12" spans="1:10" ht="17.25" x14ac:dyDescent="0.3">
      <c r="A12" s="45" t="s">
        <v>65</v>
      </c>
      <c r="B12" s="51"/>
      <c r="C12" s="51"/>
      <c r="D12" s="20"/>
      <c r="E12" s="197"/>
    </row>
    <row r="13" spans="1:10" ht="17.25" x14ac:dyDescent="0.3">
      <c r="A13" s="47" t="s">
        <v>103</v>
      </c>
      <c r="B13" s="95">
        <v>44.432960269084901</v>
      </c>
      <c r="C13" s="95">
        <v>40.8894328188739</v>
      </c>
      <c r="D13" s="26">
        <v>40.139808570431697</v>
      </c>
      <c r="E13" s="195">
        <v>41.286286981350599</v>
      </c>
    </row>
    <row r="14" spans="1:10" ht="17.25" x14ac:dyDescent="0.3">
      <c r="A14" s="47" t="s">
        <v>104</v>
      </c>
      <c r="B14" s="95">
        <v>35.597188611279599</v>
      </c>
      <c r="C14" s="95">
        <v>36.817585354135801</v>
      </c>
      <c r="D14" s="26">
        <v>37.094807714041998</v>
      </c>
      <c r="E14" s="195">
        <v>36.233503281721603</v>
      </c>
    </row>
    <row r="15" spans="1:10" ht="17.25" x14ac:dyDescent="0.3">
      <c r="A15" s="47" t="s">
        <v>105</v>
      </c>
      <c r="B15" s="95">
        <v>13.676855805543299</v>
      </c>
      <c r="C15" s="95">
        <v>16.849863694059799</v>
      </c>
      <c r="D15" s="26">
        <v>17.3084744770523</v>
      </c>
      <c r="E15" s="195">
        <v>17.447578506202898</v>
      </c>
    </row>
    <row r="16" spans="1:10" ht="17.25" x14ac:dyDescent="0.3">
      <c r="A16" s="47" t="s">
        <v>106</v>
      </c>
      <c r="B16" s="95">
        <v>5.6287012363964699</v>
      </c>
      <c r="C16" s="95">
        <v>4.8665833769242104</v>
      </c>
      <c r="D16" s="26">
        <v>4.8780196435845102</v>
      </c>
      <c r="E16" s="195">
        <v>4.4692761137778101</v>
      </c>
    </row>
    <row r="17" spans="1:5" ht="17.25" x14ac:dyDescent="0.3">
      <c r="A17" s="47" t="s">
        <v>107</v>
      </c>
      <c r="B17" s="95">
        <v>0.12165825987717099</v>
      </c>
      <c r="C17" s="95">
        <v>9.4328794320354806E-2</v>
      </c>
      <c r="D17" s="26">
        <v>8.5829658835877898E-2</v>
      </c>
      <c r="E17" s="195">
        <v>8.2206220664428606E-2</v>
      </c>
    </row>
    <row r="18" spans="1:5" ht="17.25" x14ac:dyDescent="0.3">
      <c r="A18" s="47" t="s">
        <v>108</v>
      </c>
      <c r="B18" s="95">
        <v>0.54263581781856096</v>
      </c>
      <c r="C18" s="95">
        <v>0.482205961685992</v>
      </c>
      <c r="D18" s="26">
        <v>0.49305993605361598</v>
      </c>
      <c r="E18" s="195">
        <v>0.48114889628275198</v>
      </c>
    </row>
    <row r="20" spans="1:5" ht="28.5" customHeight="1" x14ac:dyDescent="0.25">
      <c r="A20" s="245" t="s">
        <v>80</v>
      </c>
      <c r="B20" s="245"/>
      <c r="C20" s="245"/>
      <c r="D20" s="245"/>
      <c r="E20" s="245"/>
    </row>
  </sheetData>
  <mergeCells count="3">
    <mergeCell ref="A2:D2"/>
    <mergeCell ref="A1:D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H5" sqref="H5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6" t="s">
        <v>58</v>
      </c>
      <c r="B1" s="246"/>
      <c r="C1" s="246"/>
      <c r="D1" s="246"/>
      <c r="E1" s="246"/>
    </row>
    <row r="2" spans="1:10" ht="36" customHeight="1" x14ac:dyDescent="0.25">
      <c r="A2" s="251" t="s">
        <v>134</v>
      </c>
      <c r="B2" s="251"/>
      <c r="C2" s="251"/>
      <c r="D2" s="251"/>
      <c r="E2" s="251"/>
    </row>
    <row r="4" spans="1:10" ht="66.75" customHeight="1" x14ac:dyDescent="0.3">
      <c r="A4" s="23"/>
      <c r="B4" s="129" t="s">
        <v>136</v>
      </c>
      <c r="C4" s="129" t="s">
        <v>137</v>
      </c>
      <c r="D4" s="129" t="s">
        <v>115</v>
      </c>
      <c r="E4" s="129" t="s">
        <v>138</v>
      </c>
    </row>
    <row r="5" spans="1:10" ht="24.75" customHeight="1" x14ac:dyDescent="0.25">
      <c r="A5" s="41" t="s">
        <v>89</v>
      </c>
      <c r="B5" s="178">
        <v>658.10975199999996</v>
      </c>
      <c r="C5" s="178">
        <v>875.414444</v>
      </c>
      <c r="D5" s="179">
        <v>958.83393599999999</v>
      </c>
      <c r="E5" s="170">
        <v>1116.842954</v>
      </c>
      <c r="F5" s="126"/>
      <c r="G5" s="58"/>
      <c r="H5" s="58"/>
      <c r="I5" s="58"/>
      <c r="J5" s="58"/>
    </row>
    <row r="6" spans="1:10" ht="21.75" customHeight="1" x14ac:dyDescent="0.25">
      <c r="A6" s="42" t="s">
        <v>90</v>
      </c>
      <c r="B6" s="171">
        <v>100</v>
      </c>
      <c r="C6" s="171">
        <v>100</v>
      </c>
      <c r="D6" s="171">
        <v>100</v>
      </c>
      <c r="E6" s="171">
        <v>100</v>
      </c>
      <c r="G6" s="58"/>
      <c r="H6" s="187"/>
      <c r="I6" s="58"/>
    </row>
    <row r="7" spans="1:10" ht="17.25" x14ac:dyDescent="0.25">
      <c r="A7" s="42" t="s">
        <v>65</v>
      </c>
      <c r="B7" s="172"/>
      <c r="C7" s="172"/>
      <c r="D7" s="156"/>
      <c r="E7" s="180"/>
    </row>
    <row r="8" spans="1:10" ht="17.25" x14ac:dyDescent="0.25">
      <c r="A8" s="40" t="s">
        <v>91</v>
      </c>
      <c r="B8" s="173">
        <v>3.5799499898612699</v>
      </c>
      <c r="C8" s="174">
        <v>4.7005394167336796</v>
      </c>
      <c r="D8" s="62">
        <v>4.95277641070059</v>
      </c>
      <c r="E8" s="137">
        <v>4.1619659087718102</v>
      </c>
      <c r="H8" s="58"/>
      <c r="J8" s="58"/>
    </row>
    <row r="9" spans="1:10" ht="17.25" x14ac:dyDescent="0.25">
      <c r="A9" s="40" t="s">
        <v>92</v>
      </c>
      <c r="B9" s="173">
        <v>33.4447254931424</v>
      </c>
      <c r="C9" s="174">
        <v>27.640422391751201</v>
      </c>
      <c r="D9" s="62">
        <v>27.637397890347501</v>
      </c>
      <c r="E9" s="137">
        <v>28.856205686372601</v>
      </c>
      <c r="G9" s="187"/>
    </row>
    <row r="10" spans="1:10" ht="17.25" x14ac:dyDescent="0.25">
      <c r="A10" s="40" t="s">
        <v>93</v>
      </c>
      <c r="B10" s="173">
        <v>62.015419883946599</v>
      </c>
      <c r="C10" s="173">
        <v>66.973689093025698</v>
      </c>
      <c r="D10" s="62">
        <v>66.830207916212103</v>
      </c>
      <c r="E10" s="137">
        <v>66.484621973090796</v>
      </c>
    </row>
    <row r="11" spans="1:10" ht="17.25" x14ac:dyDescent="0.25">
      <c r="A11" s="40" t="s">
        <v>94</v>
      </c>
      <c r="B11" s="173">
        <v>0.95990463304971696</v>
      </c>
      <c r="C11" s="173">
        <v>0.68534909848940095</v>
      </c>
      <c r="D11" s="62">
        <v>0.57961778273980502</v>
      </c>
      <c r="E11" s="137">
        <v>0.497206431764801</v>
      </c>
    </row>
    <row r="12" spans="1:10" ht="36" customHeight="1" x14ac:dyDescent="0.25">
      <c r="A12" s="42" t="s">
        <v>95</v>
      </c>
      <c r="B12" s="175">
        <v>11.789278068114101</v>
      </c>
      <c r="C12" s="176">
        <v>10.5734499257576</v>
      </c>
      <c r="D12" s="181">
        <v>10.3858822800299</v>
      </c>
      <c r="E12" s="182">
        <v>10.0643341644416</v>
      </c>
      <c r="H12" s="58"/>
    </row>
    <row r="13" spans="1:10" ht="22.5" customHeight="1" x14ac:dyDescent="0.25">
      <c r="A13" s="42" t="s">
        <v>96</v>
      </c>
      <c r="B13" s="177">
        <v>3562.3244359141499</v>
      </c>
      <c r="C13" s="177">
        <v>3858.62294818499</v>
      </c>
      <c r="D13" s="183">
        <v>3945.03847209576</v>
      </c>
      <c r="E13" s="184">
        <v>3904.9905903654899</v>
      </c>
    </row>
    <row r="14" spans="1:10" x14ac:dyDescent="0.25">
      <c r="G14" s="187"/>
    </row>
    <row r="15" spans="1:10" ht="33.75" customHeight="1" x14ac:dyDescent="0.25">
      <c r="A15" s="245" t="s">
        <v>80</v>
      </c>
      <c r="B15" s="245"/>
      <c r="C15" s="245"/>
      <c r="D15" s="245"/>
      <c r="E15" s="245"/>
    </row>
    <row r="16" spans="1:10" x14ac:dyDescent="0.25">
      <c r="C16" s="128"/>
    </row>
    <row r="17" spans="2:3" x14ac:dyDescent="0.25">
      <c r="B17" s="126"/>
      <c r="C17" s="126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Room116-2</cp:lastModifiedBy>
  <cp:lastPrinted>2021-03-15T06:17:26Z</cp:lastPrinted>
  <dcterms:created xsi:type="dcterms:W3CDTF">2016-03-11T11:20:21Z</dcterms:created>
  <dcterms:modified xsi:type="dcterms:W3CDTF">2021-10-19T10:35:20Z</dcterms:modified>
</cp:coreProperties>
</file>