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m116-2\Desktop\SDjanuary-June2021\Petakan Partq2021-June\"/>
    </mc:Choice>
  </mc:AlternateContent>
  <bookViews>
    <workbookView xWindow="0" yWindow="0" windowWidth="28800" windowHeight="1203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4" l="1"/>
  <c r="G10" i="4"/>
  <c r="G44" i="1" l="1"/>
  <c r="H7" i="1" l="1"/>
  <c r="G5" i="1"/>
  <c r="H5" i="1"/>
  <c r="I9" i="4" l="1"/>
  <c r="I10" i="4"/>
  <c r="I8" i="4"/>
  <c r="H8" i="4"/>
  <c r="G8" i="4"/>
  <c r="H9" i="4" l="1"/>
  <c r="G9" i="4"/>
  <c r="H11" i="3"/>
  <c r="F11" i="3"/>
  <c r="G9" i="3"/>
  <c r="H6" i="3"/>
  <c r="G24" i="2"/>
  <c r="H15" i="2"/>
  <c r="G15" i="2"/>
  <c r="H13" i="2"/>
  <c r="G13" i="2"/>
  <c r="F7" i="2"/>
  <c r="H41" i="1"/>
  <c r="H23" i="1"/>
  <c r="G23" i="1"/>
  <c r="G18" i="1"/>
  <c r="G15" i="1"/>
  <c r="H13" i="1"/>
  <c r="F12" i="1"/>
  <c r="G12" i="1"/>
  <c r="F5" i="1"/>
  <c r="F25" i="2" l="1"/>
  <c r="G11" i="2"/>
  <c r="G20" i="2"/>
  <c r="G19" i="2"/>
  <c r="H24" i="2" l="1"/>
  <c r="F24" i="2" l="1"/>
  <c r="H25" i="2"/>
  <c r="H10" i="3"/>
  <c r="H9" i="3" l="1"/>
  <c r="G32" i="1"/>
  <c r="G30" i="1"/>
  <c r="F6" i="3" l="1"/>
  <c r="G21" i="1" l="1"/>
  <c r="F21" i="1"/>
  <c r="H19" i="2" l="1"/>
  <c r="F14" i="1"/>
  <c r="F13" i="1"/>
  <c r="F37" i="1"/>
  <c r="H44" i="1"/>
  <c r="H7" i="3" l="1"/>
  <c r="H7" i="2"/>
  <c r="H8" i="2"/>
  <c r="H11" i="2"/>
  <c r="H14" i="2"/>
  <c r="H20" i="2"/>
  <c r="H21" i="2"/>
  <c r="H30" i="1"/>
  <c r="H32" i="1"/>
  <c r="H34" i="1"/>
  <c r="H36" i="1"/>
  <c r="H37" i="1"/>
  <c r="H38" i="1"/>
  <c r="H42" i="1"/>
  <c r="H46" i="1"/>
  <c r="H47" i="1"/>
  <c r="H28" i="1"/>
  <c r="H18" i="1"/>
  <c r="H19" i="1"/>
  <c r="H21" i="1"/>
  <c r="H9" i="1"/>
  <c r="H11" i="1"/>
  <c r="H14" i="1"/>
  <c r="H15" i="1"/>
  <c r="F11" i="2" l="1"/>
  <c r="F10" i="3" l="1"/>
  <c r="G6" i="3" l="1"/>
  <c r="G7" i="2"/>
  <c r="G7" i="3" l="1"/>
  <c r="G10" i="3"/>
  <c r="G11" i="3"/>
  <c r="F7" i="3"/>
  <c r="F9" i="3"/>
  <c r="G14" i="2"/>
  <c r="G21" i="2"/>
  <c r="G25" i="2"/>
  <c r="G8" i="2"/>
  <c r="F20" i="2"/>
  <c r="F21" i="2"/>
  <c r="F19" i="2"/>
  <c r="F13" i="2"/>
  <c r="F14" i="2"/>
  <c r="F15" i="2"/>
  <c r="F8" i="2"/>
  <c r="G47" i="1"/>
  <c r="G46" i="1"/>
  <c r="G41" i="1"/>
  <c r="G42" i="1"/>
  <c r="G35" i="1"/>
  <c r="G36" i="1"/>
  <c r="G37" i="1"/>
  <c r="G38" i="1"/>
  <c r="G34" i="1"/>
  <c r="G28" i="1"/>
  <c r="F47" i="1"/>
  <c r="F46" i="1"/>
  <c r="F41" i="1"/>
  <c r="F42" i="1"/>
  <c r="F44" i="1"/>
  <c r="F35" i="1"/>
  <c r="F36" i="1"/>
  <c r="F38" i="1"/>
  <c r="F34" i="1"/>
  <c r="F32" i="1"/>
  <c r="F30" i="1"/>
  <c r="F28" i="1"/>
  <c r="G19" i="1"/>
  <c r="G13" i="1"/>
  <c r="G14" i="1"/>
  <c r="G11" i="1"/>
  <c r="G9" i="1"/>
  <c r="G7" i="1"/>
  <c r="F23" i="1"/>
  <c r="F18" i="1"/>
  <c r="F19" i="1"/>
  <c r="F15" i="1"/>
  <c r="F11" i="1"/>
  <c r="F9" i="1"/>
  <c r="F7" i="1"/>
</calcChain>
</file>

<file path=xl/sharedStrings.xml><?xml version="1.0" encoding="utf-8"?>
<sst xmlns="http://schemas.openxmlformats.org/spreadsheetml/2006/main" count="288" uniqueCount="150">
  <si>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</si>
  <si>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</si>
  <si>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</si>
  <si>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</si>
  <si>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</si>
  <si>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</si>
  <si>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</si>
  <si>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</si>
  <si>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</si>
  <si>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</si>
  <si>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</si>
  <si>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</si>
  <si>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</si>
  <si>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</si>
  <si>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</si>
  <si>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</si>
  <si>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</si>
  <si>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</si>
  <si>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</si>
  <si>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</si>
  <si>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</si>
  <si>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</si>
  <si>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</si>
  <si>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</si>
  <si>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</si>
  <si>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</si>
  <si>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</si>
  <si>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</si>
  <si>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</si>
  <si>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</si>
  <si>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</si>
  <si>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</si>
  <si>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</si>
  <si>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</si>
  <si>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</si>
  <si>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</si>
  <si>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</si>
  <si>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</si>
  <si>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</si>
  <si>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</si>
  <si>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</si>
  <si>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</si>
  <si>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</si>
  <si>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</si>
  <si>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</si>
  <si>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</si>
  <si>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</si>
  <si>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</si>
  <si>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</si>
  <si>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</si>
  <si>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</si>
  <si>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</si>
  <si>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</si>
  <si>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</si>
  <si>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</si>
  <si>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</si>
  <si>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</si>
  <si>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</si>
  <si>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</si>
  <si>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</si>
  <si>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</si>
  <si>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</si>
  <si>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</si>
  <si>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</si>
  <si>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</si>
  <si>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</si>
  <si>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</si>
  <si>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</si>
  <si>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</si>
  <si>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</si>
  <si>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</si>
  <si>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</si>
  <si>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</si>
  <si>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</si>
  <si>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</si>
  <si>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</si>
  <si>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</si>
  <si>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</si>
  <si>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</si>
  <si>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</si>
  <si>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</si>
  <si>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</si>
  <si>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</si>
  <si>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</si>
  <si>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</si>
  <si>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</si>
  <si>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</si>
  <si>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</si>
  <si>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</si>
  <si>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</si>
  <si>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</si>
  <si>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</si>
  <si>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</si>
  <si>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</si>
  <si>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</si>
  <si>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</si>
  <si>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</si>
  <si>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</si>
  <si>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</si>
  <si>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</si>
  <si>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</si>
  <si>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</si>
  <si>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</si>
  <si>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</si>
  <si>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</si>
  <si>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</si>
  <si>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</si>
  <si>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</si>
  <si>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</si>
  <si>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</si>
  <si>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</si>
  <si>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</si>
  <si>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</si>
  <si>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>առնվազն 25%</t>
  </si>
  <si>
    <t xml:space="preserve"> </t>
  </si>
  <si>
    <t>31.12.2020</t>
  </si>
  <si>
    <t xml:space="preserve">             2019-2021թթ.  Հայաստանի Հանրապետության կառավարության պարտքի միջին տոկոսադրույքի վերաբերյալ </t>
  </si>
  <si>
    <t>ուղենիշներն ըստ 2021-2023թթ. ռազմավարական ծրագրի</t>
  </si>
  <si>
    <t>01․06․2021-30․06․2021</t>
  </si>
  <si>
    <t>2019-2021թթ. Հայաստանի Հանրապետության պետական պարտքի վերաբերյալ (հուլիս ամսվա վերջի դրությամբ)</t>
  </si>
  <si>
    <t>31.07.2019</t>
  </si>
  <si>
    <t>31.07.2020</t>
  </si>
  <si>
    <t>31.07.2021</t>
  </si>
  <si>
    <t xml:space="preserve">31.07.2021-ը 31.07․2019-ի նկատմամբ(%) </t>
  </si>
  <si>
    <t xml:space="preserve">31.07.2021-ը 31.07․2020-ի նկատմամբ(%) </t>
  </si>
  <si>
    <t xml:space="preserve">31.07․2021-ը 31.12.2020-ի նկատմամբ(%) </t>
  </si>
  <si>
    <t xml:space="preserve">  2019-2021թթ.  Հայաստանի Հանրապետության կառավարության պարտքի կառուցվածքի վերաբերյալ  (հուլիս ամսվա վերջի դրությամբ)</t>
  </si>
  <si>
    <t xml:space="preserve">Տեսակարար կշռի փոփոխությունը` 31.07.2021-ին 31․07.2019-ի նկատմամբ(+/-) </t>
  </si>
  <si>
    <t xml:space="preserve">Տեսակարար կշռի փոփոխությունը 31․07.2021-ին 31․07.2020-ի նկատմամբ(+/-) </t>
  </si>
  <si>
    <t xml:space="preserve">Տեսակարար կշռի փոփոխությունը 31.07.2021-ին 31.12.2020-ի նկատմամբ(+/-) </t>
  </si>
  <si>
    <t xml:space="preserve">                                                                         (հուլիս ամսվա վերջի դրությամբ)</t>
  </si>
  <si>
    <t xml:space="preserve"> 2019-2021թթ. հունվար-հուլիս ամիսներին Հայաստանի Հանրապետության կառավարության արտաքին վարկերի սպասարկման և արտաքին վարկային միջոցների ստացման վերաբերյալ, մլն․ ԱՄՆ դոլար</t>
  </si>
  <si>
    <t>01․01․2019 - 31․07.2019</t>
  </si>
  <si>
    <t>01․01․2020 - 31․07․2020</t>
  </si>
  <si>
    <t>01․07․2021-31․07․2021</t>
  </si>
  <si>
    <t>01․01․2021 - 31․07․2021</t>
  </si>
  <si>
    <t xml:space="preserve">Փոփոխությունը 01.01.2021 - 31.07.2021-ին 01.01.2019-31.07.2019-ի նկատմամբ(%) </t>
  </si>
  <si>
    <t xml:space="preserve">Փոփոխությունը 01.01.2021 - 31.07.2021-ին 01.01.2020-31.07.2020-ի նկատմամբ(%) </t>
  </si>
  <si>
    <t xml:space="preserve">Փոփոխությունը 01.07.2021 - 31.07.2021-ին 01.06.2021-30․06.2021-ի նկատմամբ(%) </t>
  </si>
  <si>
    <t xml:space="preserve">ՀՀ Կառավարության պարտքի կառավարման 2021 -2023թթ. ռազմավարական ծրագրի ուղենշային ցուցանիշների վերաբերյալ (հուլիս վերջի դրությամբ) </t>
  </si>
  <si>
    <t>31․07․2021</t>
  </si>
  <si>
    <t>2019-2021թթ. հունվար-հուլիս ամիսներին պետական բյուջեի պակասուրդի ֆինանսավորումը փոխառու միջոցների հաշվին</t>
  </si>
  <si>
    <t>01.01.2019-31.07.2019</t>
  </si>
  <si>
    <t>01.01.2020-31.07.2020</t>
  </si>
  <si>
    <t>01.01.2021-31.07․2021</t>
  </si>
  <si>
    <t>% (2021թ. հուլիս)</t>
  </si>
  <si>
    <t>2019-2021թթ. հունվար-հուլիս ամիսներին ՀՀ պետական բյուջեից ՀՀ կառավարության պարտքի գծով վճարված տոկոսավճարներ</t>
  </si>
  <si>
    <t>01.01.2021-31.07.2021</t>
  </si>
  <si>
    <t xml:space="preserve">2019-2021թթ. վարկային պայմանագրերով ձևավորված ՀՀ կառավարության արտաքին պարտքը (հուլիս ամսվա վերջի դրությամբ) </t>
  </si>
  <si>
    <t>2019-2021թթ. շրջանառության մեջ գտնվող ՀՀ պետական պարտատոմսերը  (հուլիս ամսվա վերջի դրությամբ)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</si>
</sst>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0.0000;[Red]0.0000"/>
    <numFmt numFmtId="173" formatCode="0.0;[Red]0.0"/>
    <numFmt numFmtId="174" formatCode="0.00_ ;\-0.00\ "/>
    <numFmt numFmtId="175" formatCode="#,##0.00_ ;\-#,##0.00\ "/>
    <numFmt numFmtId="176" formatCode="#,##0.000;[Red]#,##0.000"/>
    <numFmt numFmtId="177" formatCode="0.00_);\(0.00\)"/>
    <numFmt numFmtId="178" formatCode="#,##0.0;[Red]#,##0.0"/>
    <numFmt numFmtId="179" formatCode="#,##0.0_);\(#,##0.0\)"/>
    <numFmt numFmtId="180" formatCode="#,##0.000_);\(#,##0.00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2"/>
      <color theme="1"/>
      <name val="Calibri"/>
      <family val="2"/>
      <scheme val="minor"/>
    </font>
    <font>
      <i/>
      <sz val="1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5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2"/>
    </xf>
    <xf numFmtId="0" fontId="20" fillId="0" borderId="1" xfId="3" applyFont="1" applyBorder="1" applyAlignment="1">
      <alignment horizontal="left" vertical="center" wrapText="1" indent="3"/>
    </xf>
    <xf numFmtId="0" fontId="17" fillId="0" borderId="1" xfId="3" applyFont="1" applyBorder="1" applyAlignment="1">
      <alignment horizontal="left" vertical="center" wrapText="1" indent="7"/>
    </xf>
    <xf numFmtId="0" fontId="20" fillId="0" borderId="1" xfId="3" applyFont="1" applyBorder="1" applyAlignment="1">
      <alignment horizontal="left" vertical="center" indent="3"/>
    </xf>
    <xf numFmtId="0" fontId="16" fillId="0" borderId="1" xfId="3" applyFont="1" applyBorder="1" applyAlignment="1">
      <alignment horizontal="left" vertical="center" indent="11"/>
    </xf>
    <xf numFmtId="0" fontId="16" fillId="0" borderId="1" xfId="3" applyFont="1" applyBorder="1" applyAlignment="1">
      <alignment horizontal="left" vertical="center" indent="7"/>
    </xf>
    <xf numFmtId="0" fontId="21" fillId="0" borderId="0" xfId="3" applyFont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left" vertical="center" wrapText="1" indent="2"/>
    </xf>
    <xf numFmtId="0" fontId="17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4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70" fontId="7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4" fillId="0" borderId="1" xfId="10" applyNumberFormat="1" applyFont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2" fillId="5" borderId="1" xfId="10" applyFont="1" applyFill="1" applyBorder="1" applyAlignment="1">
      <alignment horizontal="center" vertical="center" wrapText="1"/>
    </xf>
    <xf numFmtId="43" fontId="23" fillId="2" borderId="1" xfId="10" applyFont="1" applyFill="1" applyBorder="1" applyAlignment="1">
      <alignment horizontal="center" vertical="center" wrapText="1"/>
    </xf>
    <xf numFmtId="43" fontId="24" fillId="0" borderId="1" xfId="10" applyFont="1" applyBorder="1" applyAlignment="1">
      <alignment horizontal="center" vertical="center" wrapText="1"/>
    </xf>
    <xf numFmtId="166" fontId="22" fillId="5" borderId="1" xfId="10" applyNumberFormat="1" applyFont="1" applyFill="1" applyBorder="1" applyAlignment="1">
      <alignment horizontal="center" vertical="center" wrapText="1"/>
    </xf>
    <xf numFmtId="166" fontId="24" fillId="0" borderId="1" xfId="10" applyNumberFormat="1" applyFont="1" applyBorder="1" applyAlignment="1">
      <alignment horizontal="center" vertical="center" wrapText="1"/>
    </xf>
    <xf numFmtId="170" fontId="25" fillId="0" borderId="1" xfId="1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3" fillId="2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3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70" fontId="11" fillId="6" borderId="1" xfId="0" applyNumberFormat="1" applyFont="1" applyFill="1" applyBorder="1" applyAlignment="1">
      <alignment horizontal="center" vertical="center" wrapText="1"/>
    </xf>
    <xf numFmtId="170" fontId="17" fillId="0" borderId="1" xfId="10" applyNumberFormat="1" applyFont="1" applyBorder="1" applyAlignment="1">
      <alignment horizontal="center" vertical="center" wrapText="1"/>
    </xf>
    <xf numFmtId="170" fontId="19" fillId="0" borderId="1" xfId="10" applyNumberFormat="1" applyFont="1" applyBorder="1" applyAlignment="1">
      <alignment horizontal="center" vertical="center" wrapText="1"/>
    </xf>
    <xf numFmtId="170" fontId="11" fillId="0" borderId="1" xfId="10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17" fillId="0" borderId="1" xfId="0" applyNumberFormat="1" applyFont="1" applyBorder="1" applyAlignment="1">
      <alignment horizontal="center" vertical="center" wrapText="1"/>
    </xf>
    <xf numFmtId="170" fontId="19" fillId="0" borderId="1" xfId="4" applyNumberFormat="1" applyFont="1" applyBorder="1" applyAlignment="1">
      <alignment horizontal="center" vertical="center" wrapText="1"/>
    </xf>
    <xf numFmtId="170" fontId="17" fillId="0" borderId="1" xfId="4" applyNumberFormat="1" applyFont="1" applyBorder="1" applyAlignment="1">
      <alignment horizontal="center" vertical="center" wrapText="1"/>
    </xf>
    <xf numFmtId="170" fontId="17" fillId="0" borderId="1" xfId="3" applyNumberFormat="1" applyFont="1" applyBorder="1" applyAlignment="1">
      <alignment horizontal="center" vertical="center" wrapText="1"/>
    </xf>
    <xf numFmtId="170" fontId="12" fillId="0" borderId="1" xfId="4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39" fontId="23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4" fillId="0" borderId="1" xfId="10" applyNumberFormat="1" applyFont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4" fillId="0" borderId="1" xfId="4" applyNumberFormat="1" applyFont="1" applyBorder="1" applyAlignment="1">
      <alignment horizontal="center" vertical="center" wrapText="1"/>
    </xf>
    <xf numFmtId="170" fontId="9" fillId="0" borderId="1" xfId="10" applyNumberFormat="1" applyFont="1" applyBorder="1" applyAlignment="1">
      <alignment horizontal="center" vertical="center" wrapText="1"/>
    </xf>
    <xf numFmtId="170" fontId="12" fillId="0" borderId="1" xfId="3" applyNumberFormat="1" applyFont="1" applyBorder="1" applyAlignment="1">
      <alignment horizontal="center" vertical="center" wrapText="1"/>
    </xf>
    <xf numFmtId="170" fontId="17" fillId="0" borderId="1" xfId="5" applyNumberFormat="1" applyFont="1" applyBorder="1" applyAlignment="1">
      <alignment horizontal="center" vertical="center" wrapText="1"/>
    </xf>
    <xf numFmtId="170" fontId="17" fillId="0" borderId="4" xfId="4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73" fontId="12" fillId="0" borderId="1" xfId="16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 wrapText="1"/>
    </xf>
    <xf numFmtId="173" fontId="12" fillId="0" borderId="1" xfId="26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70" fontId="6" fillId="5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3" fontId="4" fillId="0" borderId="1" xfId="1" applyFont="1" applyBorder="1" applyAlignment="1">
      <alignment horizontal="center" vertical="center" wrapText="1"/>
    </xf>
    <xf numFmtId="170" fontId="0" fillId="0" borderId="0" xfId="0" applyNumberFormat="1"/>
    <xf numFmtId="166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75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/>
    </xf>
    <xf numFmtId="43" fontId="23" fillId="4" borderId="1" xfId="1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166" fontId="23" fillId="4" borderId="1" xfId="1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4" fillId="0" borderId="1" xfId="5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23" fillId="0" borderId="1" xfId="3" applyNumberFormat="1" applyFont="1" applyBorder="1" applyAlignment="1">
      <alignment horizontal="center" vertical="center" wrapText="1"/>
    </xf>
    <xf numFmtId="174" fontId="23" fillId="0" borderId="1" xfId="3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2" fillId="6" borderId="1" xfId="4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70" fontId="24" fillId="0" borderId="1" xfId="0" applyNumberFormat="1" applyFont="1" applyBorder="1" applyAlignment="1">
      <alignment horizontal="center" vertical="center" wrapText="1"/>
    </xf>
    <xf numFmtId="2" fontId="24" fillId="0" borderId="1" xfId="4" applyNumberFormat="1" applyFont="1" applyBorder="1" applyAlignment="1">
      <alignment horizontal="center" vertical="center" wrapText="1"/>
    </xf>
    <xf numFmtId="2" fontId="23" fillId="0" borderId="1" xfId="4" applyNumberFormat="1" applyFont="1" applyBorder="1" applyAlignment="1">
      <alignment horizontal="center" vertical="center" wrapText="1"/>
    </xf>
    <xf numFmtId="2" fontId="25" fillId="0" borderId="1" xfId="4" applyNumberFormat="1" applyFont="1" applyBorder="1" applyAlignment="1">
      <alignment horizontal="center" vertical="center" wrapText="1"/>
    </xf>
    <xf numFmtId="2" fontId="24" fillId="0" borderId="1" xfId="3" applyNumberFormat="1" applyFont="1" applyBorder="1" applyAlignment="1">
      <alignment horizontal="center" vertical="center" wrapText="1"/>
    </xf>
    <xf numFmtId="174" fontId="24" fillId="0" borderId="1" xfId="3" applyNumberFormat="1" applyFont="1" applyBorder="1" applyAlignment="1">
      <alignment horizontal="center" vertical="center" wrapText="1"/>
    </xf>
    <xf numFmtId="170" fontId="25" fillId="0" borderId="1" xfId="4" applyNumberFormat="1" applyFont="1" applyBorder="1" applyAlignment="1">
      <alignment horizontal="center" vertical="center" wrapText="1"/>
    </xf>
    <xf numFmtId="2" fontId="24" fillId="0" borderId="4" xfId="4" applyNumberFormat="1" applyFont="1" applyBorder="1" applyAlignment="1">
      <alignment horizontal="center" vertical="center" wrapText="1"/>
    </xf>
    <xf numFmtId="170" fontId="24" fillId="0" borderId="1" xfId="3" applyNumberFormat="1" applyFont="1" applyBorder="1" applyAlignment="1">
      <alignment horizontal="center" vertical="center" wrapText="1"/>
    </xf>
    <xf numFmtId="170" fontId="22" fillId="0" borderId="1" xfId="4" applyNumberFormat="1" applyFont="1" applyBorder="1" applyAlignment="1">
      <alignment horizontal="center" vertical="center" wrapText="1"/>
    </xf>
    <xf numFmtId="174" fontId="24" fillId="0" borderId="1" xfId="0" applyNumberFormat="1" applyFont="1" applyBorder="1" applyAlignment="1">
      <alignment horizontal="center" vertical="center" wrapText="1"/>
    </xf>
    <xf numFmtId="170" fontId="24" fillId="0" borderId="1" xfId="4" applyNumberFormat="1" applyFont="1" applyFill="1" applyBorder="1" applyAlignment="1">
      <alignment horizontal="center" vertical="center" wrapText="1"/>
    </xf>
    <xf numFmtId="170" fontId="24" fillId="0" borderId="1" xfId="4" applyNumberFormat="1" applyFont="1" applyBorder="1" applyAlignment="1">
      <alignment horizontal="center" vertical="center" wrapText="1"/>
    </xf>
    <xf numFmtId="167" fontId="23" fillId="0" borderId="1" xfId="1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4" fillId="0" borderId="1" xfId="2" applyNumberFormat="1" applyFont="1" applyBorder="1" applyAlignment="1">
      <alignment horizontal="center" vertical="center" wrapText="1"/>
    </xf>
    <xf numFmtId="168" fontId="24" fillId="0" borderId="1" xfId="5" applyNumberFormat="1" applyFont="1" applyBorder="1" applyAlignment="1">
      <alignment horizontal="center" vertical="center" wrapText="1"/>
    </xf>
    <xf numFmtId="2" fontId="24" fillId="0" borderId="1" xfId="7" applyNumberFormat="1" applyFont="1" applyBorder="1" applyAlignment="1">
      <alignment horizontal="center" vertical="center" wrapText="1"/>
    </xf>
    <xf numFmtId="2" fontId="24" fillId="0" borderId="1" xfId="9" applyNumberFormat="1" applyFont="1" applyBorder="1" applyAlignment="1">
      <alignment horizontal="center" vertical="center" wrapText="1"/>
    </xf>
    <xf numFmtId="169" fontId="24" fillId="0" borderId="1" xfId="7" applyNumberFormat="1" applyFont="1" applyBorder="1" applyAlignment="1">
      <alignment horizontal="center" vertical="center" wrapText="1"/>
    </xf>
    <xf numFmtId="169" fontId="24" fillId="0" borderId="1" xfId="9" applyNumberFormat="1" applyFont="1" applyBorder="1" applyAlignment="1">
      <alignment horizontal="center" vertical="center" wrapText="1"/>
    </xf>
    <xf numFmtId="1" fontId="24" fillId="7" borderId="1" xfId="5" applyNumberFormat="1" applyFont="1" applyFill="1" applyBorder="1" applyAlignment="1">
      <alignment horizontal="center" vertical="center" wrapText="1"/>
    </xf>
    <xf numFmtId="39" fontId="23" fillId="0" borderId="1" xfId="5" applyNumberFormat="1" applyFont="1" applyBorder="1" applyAlignment="1">
      <alignment horizontal="center" vertical="center" wrapText="1"/>
    </xf>
    <xf numFmtId="170" fontId="23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24" fillId="0" borderId="1" xfId="6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71" fontId="24" fillId="6" borderId="1" xfId="1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39" fontId="23" fillId="0" borderId="1" xfId="3" applyNumberFormat="1" applyFont="1" applyBorder="1" applyAlignment="1">
      <alignment horizontal="center" vertical="center" wrapText="1"/>
    </xf>
    <xf numFmtId="177" fontId="23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78" fontId="3" fillId="2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26" fillId="0" borderId="0" xfId="0" applyFont="1"/>
    <xf numFmtId="2" fontId="17" fillId="0" borderId="1" xfId="0" applyNumberFormat="1" applyFont="1" applyBorder="1" applyAlignment="1">
      <alignment horizontal="center" vertical="center" wrapText="1"/>
    </xf>
    <xf numFmtId="2" fontId="17" fillId="0" borderId="1" xfId="4" applyNumberFormat="1" applyFont="1" applyBorder="1" applyAlignment="1">
      <alignment horizontal="center" vertical="center" wrapText="1"/>
    </xf>
    <xf numFmtId="4" fontId="17" fillId="0" borderId="1" xfId="5" applyNumberFormat="1" applyFont="1" applyFill="1" applyBorder="1" applyAlignment="1">
      <alignment horizontal="center" vertical="center" wrapText="1"/>
    </xf>
    <xf numFmtId="2" fontId="17" fillId="0" borderId="1" xfId="5" applyNumberFormat="1" applyFont="1" applyFill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2" fontId="19" fillId="0" borderId="1" xfId="4" applyNumberFormat="1" applyFont="1" applyFill="1" applyBorder="1" applyAlignment="1">
      <alignment horizontal="center" vertical="center" wrapText="1"/>
    </xf>
    <xf numFmtId="179" fontId="24" fillId="0" borderId="1" xfId="4" applyNumberFormat="1" applyFont="1" applyFill="1" applyBorder="1" applyAlignment="1">
      <alignment horizontal="center" vertical="center" wrapText="1"/>
    </xf>
    <xf numFmtId="179" fontId="23" fillId="0" borderId="1" xfId="4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7" fontId="25" fillId="0" borderId="1" xfId="4" applyNumberFormat="1" applyFont="1" applyBorder="1" applyAlignment="1">
      <alignment horizontal="center" vertical="center" wrapText="1"/>
    </xf>
    <xf numFmtId="177" fontId="24" fillId="0" borderId="1" xfId="0" applyNumberFormat="1" applyFont="1" applyBorder="1" applyAlignment="1">
      <alignment horizontal="center" vertical="center" wrapText="1"/>
    </xf>
    <xf numFmtId="177" fontId="24" fillId="0" borderId="1" xfId="3" applyNumberFormat="1" applyFont="1" applyBorder="1" applyAlignment="1">
      <alignment horizontal="center" vertical="center" wrapText="1"/>
    </xf>
    <xf numFmtId="177" fontId="24" fillId="0" borderId="1" xfId="4" applyNumberFormat="1" applyFont="1" applyBorder="1" applyAlignment="1">
      <alignment horizontal="center" vertical="center" wrapText="1"/>
    </xf>
    <xf numFmtId="170" fontId="22" fillId="5" borderId="1" xfId="10" applyNumberFormat="1" applyFont="1" applyFill="1" applyBorder="1" applyAlignment="1">
      <alignment horizontal="center" vertical="center" wrapText="1"/>
    </xf>
    <xf numFmtId="177" fontId="24" fillId="0" borderId="1" xfId="4" applyNumberFormat="1" applyFont="1" applyFill="1" applyBorder="1" applyAlignment="1">
      <alignment horizontal="center" vertical="center" wrapText="1"/>
    </xf>
    <xf numFmtId="177" fontId="25" fillId="0" borderId="1" xfId="4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170" fontId="19" fillId="0" borderId="1" xfId="3" applyNumberFormat="1" applyFont="1" applyBorder="1" applyAlignment="1">
      <alignment horizontal="center" vertical="center" wrapText="1"/>
    </xf>
    <xf numFmtId="170" fontId="9" fillId="0" borderId="2" xfId="0" applyNumberFormat="1" applyFont="1" applyBorder="1" applyAlignment="1">
      <alignment horizontal="center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77" fontId="23" fillId="0" borderId="1" xfId="4" applyNumberFormat="1" applyFont="1" applyBorder="1" applyAlignment="1">
      <alignment horizontal="center" vertical="center" wrapText="1"/>
    </xf>
    <xf numFmtId="39" fontId="24" fillId="0" borderId="1" xfId="4" applyNumberFormat="1" applyFont="1" applyFill="1" applyBorder="1" applyAlignment="1">
      <alignment horizontal="center" vertical="center" wrapText="1"/>
    </xf>
    <xf numFmtId="177" fontId="0" fillId="0" borderId="0" xfId="0" applyNumberFormat="1"/>
    <xf numFmtId="168" fontId="13" fillId="0" borderId="3" xfId="4" applyNumberFormat="1" applyFont="1" applyFill="1" applyBorder="1" applyAlignment="1">
      <alignment vertical="center"/>
    </xf>
    <xf numFmtId="168" fontId="27" fillId="0" borderId="3" xfId="4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showWhiteSpace="0" view="pageLayout" zoomScale="106" zoomScalePageLayoutView="106" workbookViewId="0">
      <selection activeCell="A48" sqref="A48:H48"/>
    </sheetView>
  </sheetViews>
  <sheetFormatPr defaultRowHeight="15" x14ac:dyDescent="0.25"/>
  <cols>
    <col min="1" max="1" width="62.28515625" customWidth="1"/>
    <col min="2" max="2" width="12.42578125" customWidth="1"/>
    <col min="3" max="3" width="11" customWidth="1"/>
    <col min="4" max="5" width="11.140625" customWidth="1"/>
    <col min="6" max="6" width="11.42578125" customWidth="1"/>
    <col min="7" max="7" width="11.140625" customWidth="1"/>
  </cols>
  <sheetData>
    <row r="1" spans="1:11" ht="21" customHeight="1" x14ac:dyDescent="0.25">
      <c r="A1" s="226" t="s">
        <v>58</v>
      </c>
      <c r="B1" s="226"/>
      <c r="C1" s="226"/>
      <c r="D1" s="226"/>
      <c r="E1" s="226"/>
      <c r="F1" s="226"/>
      <c r="G1" s="226"/>
      <c r="H1" s="226"/>
    </row>
    <row r="2" spans="1:11" ht="25.5" customHeight="1" x14ac:dyDescent="0.25">
      <c r="A2" s="225" t="s">
        <v>119</v>
      </c>
      <c r="B2" s="225"/>
      <c r="C2" s="225"/>
      <c r="D2" s="225"/>
      <c r="E2" s="225"/>
      <c r="F2" s="225"/>
      <c r="G2" s="225"/>
      <c r="H2" s="225"/>
    </row>
    <row r="3" spans="1:11" ht="12" customHeight="1" x14ac:dyDescent="0.3">
      <c r="A3" s="116" t="s">
        <v>46</v>
      </c>
      <c r="B3" s="116"/>
      <c r="C3" s="231" t="s">
        <v>110</v>
      </c>
      <c r="D3" s="231"/>
      <c r="E3" s="117"/>
      <c r="F3" s="117"/>
    </row>
    <row r="4" spans="1:11" ht="87.75" customHeight="1" x14ac:dyDescent="0.3">
      <c r="A4" s="123"/>
      <c r="B4" s="130" t="s">
        <v>120</v>
      </c>
      <c r="C4" s="130" t="s">
        <v>121</v>
      </c>
      <c r="D4" s="130" t="s">
        <v>115</v>
      </c>
      <c r="E4" s="130" t="s">
        <v>122</v>
      </c>
      <c r="F4" s="5" t="s">
        <v>123</v>
      </c>
      <c r="G4" s="5" t="s">
        <v>124</v>
      </c>
      <c r="H4" s="5" t="s">
        <v>125</v>
      </c>
    </row>
    <row r="5" spans="1:11" ht="16.5" x14ac:dyDescent="0.3">
      <c r="A5" s="11" t="s">
        <v>27</v>
      </c>
      <c r="B5" s="143">
        <v>3318.8729750952498</v>
      </c>
      <c r="C5" s="60">
        <v>3851.9401556095399</v>
      </c>
      <c r="D5" s="60">
        <v>4164.2513012232903</v>
      </c>
      <c r="E5" s="60">
        <v>4363.0155888169802</v>
      </c>
      <c r="F5" s="60">
        <f>E5*100/B5</f>
        <v>131.46075856343265</v>
      </c>
      <c r="G5" s="60">
        <f>E5*100/C5</f>
        <v>113.26800034686848</v>
      </c>
      <c r="H5" s="141">
        <f>E5*100/D5</f>
        <v>104.77310981532985</v>
      </c>
      <c r="J5" s="59"/>
    </row>
    <row r="6" spans="1:11" ht="16.5" x14ac:dyDescent="0.3">
      <c r="A6" s="228" t="s">
        <v>26</v>
      </c>
      <c r="B6" s="229"/>
      <c r="C6" s="229"/>
      <c r="D6" s="229"/>
      <c r="E6" s="229"/>
      <c r="F6" s="229"/>
      <c r="G6" s="229"/>
      <c r="H6" s="230"/>
      <c r="K6" s="127"/>
    </row>
    <row r="7" spans="1:11" ht="16.5" customHeight="1" x14ac:dyDescent="0.3">
      <c r="A7" s="6" t="s">
        <v>29</v>
      </c>
      <c r="B7" s="67">
        <v>3074.5687868422601</v>
      </c>
      <c r="C7" s="61">
        <v>3619.74927877645</v>
      </c>
      <c r="D7" s="61">
        <v>3923.88906711752</v>
      </c>
      <c r="E7" s="61">
        <v>4136.8113150787603</v>
      </c>
      <c r="F7" s="62">
        <f>E7*100/B7</f>
        <v>134.54931738012854</v>
      </c>
      <c r="G7" s="62">
        <f>E7*100/C7</f>
        <v>114.28447100836465</v>
      </c>
      <c r="H7" s="213">
        <f>E7*100/D7</f>
        <v>105.42630651170913</v>
      </c>
      <c r="J7" t="s">
        <v>114</v>
      </c>
    </row>
    <row r="8" spans="1:11" ht="17.25" customHeight="1" x14ac:dyDescent="0.3">
      <c r="A8" s="227" t="s">
        <v>3</v>
      </c>
      <c r="B8" s="227"/>
      <c r="C8" s="227"/>
      <c r="D8" s="227"/>
      <c r="E8" s="227"/>
      <c r="F8" s="227"/>
      <c r="G8" s="227"/>
      <c r="H8" s="139"/>
    </row>
    <row r="9" spans="1:11" ht="16.5" x14ac:dyDescent="0.3">
      <c r="A9" s="13" t="s">
        <v>2</v>
      </c>
      <c r="B9" s="66">
        <v>2338.3912571997898</v>
      </c>
      <c r="C9" s="55">
        <v>2702.32328907484</v>
      </c>
      <c r="D9" s="55">
        <v>2922.95162258752</v>
      </c>
      <c r="E9" s="55">
        <v>3020.6603359987598</v>
      </c>
      <c r="F9" s="55">
        <f>E9*100/B9</f>
        <v>129.1768572388516</v>
      </c>
      <c r="G9" s="55">
        <f>E9*100/C9</f>
        <v>111.78012446589634</v>
      </c>
      <c r="H9" s="140">
        <f t="shared" ref="H9:H21" si="0">E9*100/D9</f>
        <v>103.34280980417815</v>
      </c>
      <c r="I9" s="59"/>
      <c r="J9" s="59"/>
    </row>
    <row r="10" spans="1:11" ht="16.5" x14ac:dyDescent="0.3">
      <c r="A10" s="227" t="s">
        <v>1</v>
      </c>
      <c r="B10" s="227"/>
      <c r="C10" s="227"/>
      <c r="D10" s="227"/>
      <c r="E10" s="227"/>
      <c r="F10" s="227"/>
      <c r="G10" s="227"/>
      <c r="H10" s="139"/>
    </row>
    <row r="11" spans="1:11" ht="18.75" customHeight="1" x14ac:dyDescent="0.3">
      <c r="A11" s="1" t="s">
        <v>42</v>
      </c>
      <c r="B11" s="68">
        <v>1941.43779280387</v>
      </c>
      <c r="C11" s="65">
        <v>2234.7033406570699</v>
      </c>
      <c r="D11" s="199">
        <v>2437.9773611158798</v>
      </c>
      <c r="E11" s="65">
        <v>2206.62977107795</v>
      </c>
      <c r="F11" s="54">
        <f>E11*100/B11</f>
        <v>113.65956608329353</v>
      </c>
      <c r="G11" s="54">
        <f>E11*100/C11</f>
        <v>98.743745128565223</v>
      </c>
      <c r="H11" s="139">
        <f t="shared" si="0"/>
        <v>90.510675212667252</v>
      </c>
    </row>
    <row r="12" spans="1:11" ht="33.75" customHeight="1" x14ac:dyDescent="0.3">
      <c r="A12" s="1" t="s">
        <v>44</v>
      </c>
      <c r="B12" s="70">
        <v>3.0443066332123099</v>
      </c>
      <c r="C12" s="56">
        <v>3.2195999999999998</v>
      </c>
      <c r="D12" s="56">
        <v>0</v>
      </c>
      <c r="E12" s="56">
        <v>10.441777</v>
      </c>
      <c r="F12" s="54">
        <f>E12*100/B12</f>
        <v>342.99360274960156</v>
      </c>
      <c r="G12" s="54">
        <f>E12*100/C12</f>
        <v>324.31907690396321</v>
      </c>
      <c r="H12" s="138" t="s">
        <v>24</v>
      </c>
      <c r="K12" s="59"/>
    </row>
    <row r="13" spans="1:11" ht="34.5" customHeight="1" x14ac:dyDescent="0.3">
      <c r="A13" s="1" t="s">
        <v>43</v>
      </c>
      <c r="B13" s="70">
        <v>390.19670776431099</v>
      </c>
      <c r="C13" s="56">
        <v>460.40852841838898</v>
      </c>
      <c r="D13" s="56">
        <v>480.48649146999998</v>
      </c>
      <c r="E13" s="56">
        <v>799.54047791999994</v>
      </c>
      <c r="F13" s="54">
        <f>E13*100/B13</f>
        <v>204.90702817588695</v>
      </c>
      <c r="G13" s="54">
        <f>E13*100/C13</f>
        <v>173.65891997409531</v>
      </c>
      <c r="H13" s="138">
        <f>E13*100/D13</f>
        <v>166.40228021268331</v>
      </c>
    </row>
    <row r="14" spans="1:11" ht="16.5" x14ac:dyDescent="0.3">
      <c r="A14" s="1" t="s">
        <v>112</v>
      </c>
      <c r="B14" s="70">
        <v>3.7124499983983998</v>
      </c>
      <c r="C14" s="52">
        <v>3.9918199993775998</v>
      </c>
      <c r="D14" s="52">
        <v>4.4877700016370001</v>
      </c>
      <c r="E14" s="52">
        <v>4.0483100008176001</v>
      </c>
      <c r="F14" s="54">
        <f>E14*100/B14</f>
        <v>109.0468559189779</v>
      </c>
      <c r="G14" s="54">
        <f>E14*100/C14</f>
        <v>101.41514400571188</v>
      </c>
      <c r="H14" s="139">
        <f t="shared" si="0"/>
        <v>90.207608664011332</v>
      </c>
    </row>
    <row r="15" spans="1:11" ht="16.5" x14ac:dyDescent="0.3">
      <c r="A15" s="13" t="s">
        <v>6</v>
      </c>
      <c r="B15" s="69">
        <v>736.177529642477</v>
      </c>
      <c r="C15" s="64">
        <v>917.425989701611</v>
      </c>
      <c r="D15" s="64">
        <v>1000.93744453</v>
      </c>
      <c r="E15" s="64">
        <v>1116.1509790800001</v>
      </c>
      <c r="F15" s="64">
        <f>E15*100/B15</f>
        <v>151.61437752956905</v>
      </c>
      <c r="G15" s="64">
        <f>E15*100/C15</f>
        <v>121.66114668748632</v>
      </c>
      <c r="H15" s="140">
        <f t="shared" si="0"/>
        <v>111.510562940734</v>
      </c>
    </row>
    <row r="16" spans="1:11" ht="16.5" x14ac:dyDescent="0.3">
      <c r="A16" s="227" t="s">
        <v>1</v>
      </c>
      <c r="B16" s="227"/>
      <c r="C16" s="227"/>
      <c r="D16" s="227"/>
      <c r="E16" s="227"/>
      <c r="F16" s="227"/>
      <c r="G16" s="227"/>
      <c r="H16" s="139"/>
      <c r="J16" s="59"/>
    </row>
    <row r="17" spans="1:11" ht="21" customHeight="1" x14ac:dyDescent="0.3">
      <c r="A17" s="1" t="s">
        <v>42</v>
      </c>
      <c r="B17" s="56" t="s">
        <v>24</v>
      </c>
      <c r="C17" s="56" t="s">
        <v>24</v>
      </c>
      <c r="D17" s="56"/>
      <c r="E17" s="56" t="s">
        <v>24</v>
      </c>
      <c r="F17" s="56" t="s">
        <v>24</v>
      </c>
      <c r="G17" s="56" t="s">
        <v>24</v>
      </c>
      <c r="H17" s="139" t="s">
        <v>24</v>
      </c>
      <c r="K17" s="127"/>
    </row>
    <row r="18" spans="1:11" ht="36.75" customHeight="1" x14ac:dyDescent="0.3">
      <c r="A18" s="1" t="s">
        <v>41</v>
      </c>
      <c r="B18" s="63">
        <v>650.519978366788</v>
      </c>
      <c r="C18" s="52">
        <v>845.29524800000002</v>
      </c>
      <c r="D18" s="52">
        <v>958.83393599999999</v>
      </c>
      <c r="E18" s="52">
        <v>1064.7714570000001</v>
      </c>
      <c r="F18" s="56">
        <f>E18*100/B18</f>
        <v>163.68005478836213</v>
      </c>
      <c r="G18" s="56">
        <f>E18*100/C18</f>
        <v>125.96444372771394</v>
      </c>
      <c r="H18" s="138">
        <f t="shared" si="0"/>
        <v>111.04857859348859</v>
      </c>
      <c r="I18" s="127"/>
      <c r="J18" s="127"/>
      <c r="K18" s="127"/>
    </row>
    <row r="19" spans="1:11" ht="36" customHeight="1" x14ac:dyDescent="0.3">
      <c r="A19" s="1" t="s">
        <v>39</v>
      </c>
      <c r="B19" s="71">
        <v>85.657551275689002</v>
      </c>
      <c r="C19" s="52">
        <v>72.130741701610802</v>
      </c>
      <c r="D19" s="52">
        <v>42.103508529999999</v>
      </c>
      <c r="E19" s="52">
        <v>51.379522080000001</v>
      </c>
      <c r="F19" s="56">
        <f>E19*100/B19</f>
        <v>59.982478269352924</v>
      </c>
      <c r="G19" s="56">
        <f>E19*100/C19</f>
        <v>71.231101840801685</v>
      </c>
      <c r="H19" s="138">
        <f t="shared" si="0"/>
        <v>122.03145028493424</v>
      </c>
      <c r="K19" s="127"/>
    </row>
    <row r="20" spans="1:11" ht="16.5" x14ac:dyDescent="0.3">
      <c r="A20" s="1" t="s">
        <v>40</v>
      </c>
      <c r="B20" s="63" t="s">
        <v>24</v>
      </c>
      <c r="C20" s="52" t="s">
        <v>24</v>
      </c>
      <c r="D20" s="52">
        <v>0</v>
      </c>
      <c r="E20" s="52">
        <v>0</v>
      </c>
      <c r="F20" s="56" t="s">
        <v>24</v>
      </c>
      <c r="G20" s="56" t="s">
        <v>24</v>
      </c>
      <c r="H20" s="139">
        <v>0</v>
      </c>
      <c r="K20" s="59"/>
    </row>
    <row r="21" spans="1:11" ht="19.5" customHeight="1" x14ac:dyDescent="0.25">
      <c r="A21" s="13" t="s">
        <v>28</v>
      </c>
      <c r="B21" s="210">
        <v>244.30418825298801</v>
      </c>
      <c r="C21" s="64">
        <v>232.19087683309399</v>
      </c>
      <c r="D21" s="64">
        <v>240.362234105775</v>
      </c>
      <c r="E21" s="64">
        <v>226.204273738214</v>
      </c>
      <c r="F21" s="124">
        <f>E21*100/B21</f>
        <v>92.591238552148468</v>
      </c>
      <c r="G21" s="124">
        <f>E21*100/C21</f>
        <v>97.421688923986721</v>
      </c>
      <c r="H21" s="144">
        <f t="shared" si="0"/>
        <v>94.109740067846687</v>
      </c>
      <c r="I21" s="59"/>
      <c r="J21" s="59"/>
    </row>
    <row r="22" spans="1:11" ht="16.5" x14ac:dyDescent="0.3">
      <c r="A22" s="227" t="s">
        <v>30</v>
      </c>
      <c r="B22" s="227"/>
      <c r="C22" s="227"/>
      <c r="D22" s="227"/>
      <c r="E22" s="227"/>
      <c r="F22" s="227"/>
      <c r="G22" s="227"/>
      <c r="H22" s="139"/>
    </row>
    <row r="23" spans="1:11" ht="18" customHeight="1" x14ac:dyDescent="0.3">
      <c r="A23" s="4" t="s">
        <v>38</v>
      </c>
      <c r="B23" s="70">
        <v>63.699200792798997</v>
      </c>
      <c r="C23" s="54">
        <v>60.033868535908802</v>
      </c>
      <c r="D23" s="54">
        <v>63.070800095556599</v>
      </c>
      <c r="E23" s="54">
        <v>53.730657908572802</v>
      </c>
      <c r="F23" s="54">
        <f>E23*100/B23</f>
        <v>84.350599756106973</v>
      </c>
      <c r="G23" s="54">
        <f>E23*100/C23</f>
        <v>89.50057562329873</v>
      </c>
      <c r="H23" s="139">
        <f>E23*100/D23</f>
        <v>85.19101997622856</v>
      </c>
    </row>
    <row r="24" spans="1:11" ht="28.5" customHeight="1" x14ac:dyDescent="0.25">
      <c r="A24" s="242" t="s">
        <v>4</v>
      </c>
      <c r="B24" s="242"/>
      <c r="C24" s="242"/>
      <c r="D24" s="242"/>
      <c r="E24" s="242"/>
      <c r="F24" s="242"/>
      <c r="G24" s="242"/>
      <c r="H24" s="242"/>
    </row>
    <row r="26" spans="1:11" ht="14.25" customHeight="1" x14ac:dyDescent="0.3">
      <c r="A26" s="50" t="s">
        <v>50</v>
      </c>
      <c r="B26" s="50"/>
    </row>
    <row r="27" spans="1:11" ht="89.25" customHeight="1" x14ac:dyDescent="0.3">
      <c r="A27" s="135"/>
      <c r="B27" s="130" t="s">
        <v>120</v>
      </c>
      <c r="C27" s="130" t="s">
        <v>121</v>
      </c>
      <c r="D27" s="130" t="s">
        <v>115</v>
      </c>
      <c r="E27" s="130" t="s">
        <v>122</v>
      </c>
      <c r="F27" s="5" t="s">
        <v>123</v>
      </c>
      <c r="G27" s="5" t="s">
        <v>124</v>
      </c>
      <c r="H27" s="5" t="s">
        <v>125</v>
      </c>
    </row>
    <row r="28" spans="1:11" ht="16.5" x14ac:dyDescent="0.3">
      <c r="A28" s="72" t="s">
        <v>27</v>
      </c>
      <c r="B28" s="146">
        <v>6975.0598442588598</v>
      </c>
      <c r="C28" s="73">
        <v>7939.5254258585701</v>
      </c>
      <c r="D28" s="73">
        <v>7968.4863874611001</v>
      </c>
      <c r="E28" s="73">
        <v>8972.9672359677897</v>
      </c>
      <c r="F28" s="60">
        <f>E28*100/B28</f>
        <v>128.64358781600129</v>
      </c>
      <c r="G28" s="60">
        <f>E28*100/C28</f>
        <v>113.01641791766747</v>
      </c>
      <c r="H28" s="142">
        <f>E28*100/D28</f>
        <v>112.60566686902172</v>
      </c>
      <c r="J28" s="59"/>
    </row>
    <row r="29" spans="1:11" ht="16.5" x14ac:dyDescent="0.3">
      <c r="A29" s="238" t="s">
        <v>26</v>
      </c>
      <c r="B29" s="239"/>
      <c r="C29" s="239"/>
      <c r="D29" s="239"/>
      <c r="E29" s="239"/>
      <c r="F29" s="239"/>
      <c r="G29" s="240"/>
      <c r="H29" s="139"/>
    </row>
    <row r="30" spans="1:11" ht="16.5" x14ac:dyDescent="0.3">
      <c r="A30" s="74" t="s">
        <v>0</v>
      </c>
      <c r="B30" s="84">
        <v>6461.62159396886</v>
      </c>
      <c r="C30" s="61">
        <v>7460.9392340185696</v>
      </c>
      <c r="D30" s="61">
        <v>7508.5421977410997</v>
      </c>
      <c r="E30" s="61">
        <v>8507.7560774077901</v>
      </c>
      <c r="F30" s="62">
        <f>E30*100/B30</f>
        <v>131.66595959981237</v>
      </c>
      <c r="G30" s="62">
        <f>E30*100/C30</f>
        <v>114.03063087038963</v>
      </c>
      <c r="H30" s="142">
        <f t="shared" ref="H30:H47" si="1">E30*100/D30</f>
        <v>113.30769480082697</v>
      </c>
    </row>
    <row r="31" spans="1:11" ht="16.5" x14ac:dyDescent="0.3">
      <c r="A31" s="136" t="s">
        <v>47</v>
      </c>
      <c r="B31" s="83"/>
      <c r="C31" s="75"/>
      <c r="D31" s="75"/>
      <c r="E31" s="75"/>
      <c r="F31" s="76"/>
      <c r="G31" s="76"/>
      <c r="H31" s="139"/>
    </row>
    <row r="32" spans="1:11" ht="16.5" x14ac:dyDescent="0.3">
      <c r="A32" s="77" t="s">
        <v>2</v>
      </c>
      <c r="B32" s="69">
        <v>4914.4450783905404</v>
      </c>
      <c r="C32" s="78">
        <v>5569.9630824363903</v>
      </c>
      <c r="D32" s="78">
        <v>5593.2023624399999</v>
      </c>
      <c r="E32" s="78">
        <v>6212.2826916723498</v>
      </c>
      <c r="F32" s="79">
        <f>E32*100/B32</f>
        <v>126.40862991812793</v>
      </c>
      <c r="G32" s="79">
        <f>E32*100/C32</f>
        <v>111.53184679556259</v>
      </c>
      <c r="H32" s="140">
        <f t="shared" si="1"/>
        <v>111.06844146011338</v>
      </c>
      <c r="J32" s="59"/>
    </row>
    <row r="33" spans="1:11" ht="16.5" x14ac:dyDescent="0.3">
      <c r="A33" s="235" t="s">
        <v>47</v>
      </c>
      <c r="B33" s="236"/>
      <c r="C33" s="236"/>
      <c r="D33" s="236"/>
      <c r="E33" s="236"/>
      <c r="F33" s="236"/>
      <c r="G33" s="237"/>
      <c r="H33" s="139"/>
    </row>
    <row r="34" spans="1:11" ht="17.25" customHeight="1" x14ac:dyDescent="0.3">
      <c r="A34" s="136" t="s">
        <v>42</v>
      </c>
      <c r="B34" s="70">
        <v>4080.1937556299999</v>
      </c>
      <c r="C34" s="80">
        <v>4606.11621044</v>
      </c>
      <c r="D34" s="80">
        <v>4665.1818081399997</v>
      </c>
      <c r="E34" s="80">
        <v>4538.1494140300001</v>
      </c>
      <c r="F34" s="81">
        <f>E34*100/B34</f>
        <v>111.2238703803734</v>
      </c>
      <c r="G34" s="81">
        <f>E34*100/C34</f>
        <v>98.524422891112707</v>
      </c>
      <c r="H34" s="139">
        <f t="shared" si="1"/>
        <v>97.277010857575831</v>
      </c>
    </row>
    <row r="35" spans="1:11" ht="32.25" customHeight="1" x14ac:dyDescent="0.25">
      <c r="A35" s="136" t="s">
        <v>44</v>
      </c>
      <c r="B35" s="70">
        <v>6.3980215905433004</v>
      </c>
      <c r="C35" s="80">
        <v>6.6361612663863498</v>
      </c>
      <c r="D35" s="80">
        <v>0</v>
      </c>
      <c r="E35" s="80">
        <v>21.474533152352699</v>
      </c>
      <c r="F35" s="81">
        <f>E35*100/B35</f>
        <v>335.64333674793278</v>
      </c>
      <c r="G35" s="81">
        <f>E35*100/C35</f>
        <v>323.59872357421511</v>
      </c>
      <c r="H35" s="138" t="s">
        <v>24</v>
      </c>
    </row>
    <row r="36" spans="1:11" ht="30.75" customHeight="1" x14ac:dyDescent="0.25">
      <c r="A36" s="136" t="s">
        <v>45</v>
      </c>
      <c r="B36" s="70">
        <v>820.05108604999998</v>
      </c>
      <c r="C36" s="80">
        <v>948.98286837000001</v>
      </c>
      <c r="D36" s="80">
        <v>919.43299999999999</v>
      </c>
      <c r="E36" s="80">
        <v>1644.3330000000001</v>
      </c>
      <c r="F36" s="81">
        <f>E36*100/B36</f>
        <v>200.5159224799493</v>
      </c>
      <c r="G36" s="81">
        <f>E36*100/C36</f>
        <v>173.27320174118142</v>
      </c>
      <c r="H36" s="138">
        <f t="shared" si="1"/>
        <v>178.84206897076788</v>
      </c>
      <c r="K36" s="59"/>
    </row>
    <row r="37" spans="1:11" ht="16.5" x14ac:dyDescent="0.3">
      <c r="A37" s="136" t="s">
        <v>112</v>
      </c>
      <c r="B37" s="83">
        <v>7.8022151199999996</v>
      </c>
      <c r="C37" s="80">
        <v>8.2278423600000004</v>
      </c>
      <c r="D37" s="80">
        <v>8.5875543000000008</v>
      </c>
      <c r="E37" s="80">
        <v>8.3257444899999999</v>
      </c>
      <c r="F37" s="83">
        <f>E37*100/B37</f>
        <v>106.71000942614359</v>
      </c>
      <c r="G37" s="81">
        <f>E37*100/C37</f>
        <v>101.18988825643956</v>
      </c>
      <c r="H37" s="139">
        <f t="shared" si="1"/>
        <v>96.951287865510196</v>
      </c>
    </row>
    <row r="38" spans="1:11" ht="16.5" x14ac:dyDescent="0.3">
      <c r="A38" s="77" t="s">
        <v>6</v>
      </c>
      <c r="B38" s="69">
        <v>1547.17651557832</v>
      </c>
      <c r="C38" s="78">
        <v>1890.9761515821799</v>
      </c>
      <c r="D38" s="78">
        <v>1915.3398353011</v>
      </c>
      <c r="E38" s="78">
        <v>2295.4733857354399</v>
      </c>
      <c r="F38" s="79">
        <f>E38*100/B38</f>
        <v>148.36531983407295</v>
      </c>
      <c r="G38" s="79">
        <f>E38*100/C38</f>
        <v>121.39092202801274</v>
      </c>
      <c r="H38" s="140">
        <f t="shared" si="1"/>
        <v>119.84679394372755</v>
      </c>
    </row>
    <row r="39" spans="1:11" ht="16.5" x14ac:dyDescent="0.3">
      <c r="A39" s="241" t="s">
        <v>3</v>
      </c>
      <c r="B39" s="241"/>
      <c r="C39" s="241"/>
      <c r="D39" s="241"/>
      <c r="E39" s="241"/>
      <c r="F39" s="241"/>
      <c r="G39" s="241"/>
      <c r="H39" s="139"/>
    </row>
    <row r="40" spans="1:11" ht="18" customHeight="1" x14ac:dyDescent="0.3">
      <c r="A40" s="136" t="s">
        <v>42</v>
      </c>
      <c r="B40" s="75" t="s">
        <v>24</v>
      </c>
      <c r="C40" s="75" t="s">
        <v>24</v>
      </c>
      <c r="D40" s="75" t="s">
        <v>24</v>
      </c>
      <c r="E40" s="75" t="s">
        <v>24</v>
      </c>
      <c r="F40" s="75" t="s">
        <v>24</v>
      </c>
      <c r="G40" s="82" t="s">
        <v>24</v>
      </c>
      <c r="H40" s="139" t="s">
        <v>24</v>
      </c>
    </row>
    <row r="41" spans="1:11" ht="32.25" customHeight="1" x14ac:dyDescent="0.25">
      <c r="A41" s="122" t="s">
        <v>41</v>
      </c>
      <c r="B41" s="70">
        <v>1367.15560162832</v>
      </c>
      <c r="C41" s="82">
        <v>1742.30201995218</v>
      </c>
      <c r="D41" s="82">
        <v>1834.7728353011</v>
      </c>
      <c r="E41" s="82">
        <v>2189.80638573544</v>
      </c>
      <c r="F41" s="82">
        <f>E41*100/B41</f>
        <v>160.17243268632484</v>
      </c>
      <c r="G41" s="82">
        <f>E41*100/C41</f>
        <v>125.68466090600886</v>
      </c>
      <c r="H41" s="138">
        <f>E41*100/D41</f>
        <v>119.350272884113</v>
      </c>
    </row>
    <row r="42" spans="1:11" ht="33" customHeight="1" x14ac:dyDescent="0.25">
      <c r="A42" s="122" t="s">
        <v>39</v>
      </c>
      <c r="B42" s="70">
        <v>180.02091394999999</v>
      </c>
      <c r="C42" s="82">
        <v>148.67413163000001</v>
      </c>
      <c r="D42" s="82">
        <v>80.566999999999993</v>
      </c>
      <c r="E42" s="82">
        <v>105.667</v>
      </c>
      <c r="F42" s="82">
        <f>E42*100/B42</f>
        <v>58.697068957970373</v>
      </c>
      <c r="G42" s="82">
        <f>E42*100/C42</f>
        <v>71.072888633356669</v>
      </c>
      <c r="H42" s="138">
        <f t="shared" si="1"/>
        <v>131.15419464545039</v>
      </c>
      <c r="J42" s="58"/>
      <c r="K42" s="58"/>
    </row>
    <row r="43" spans="1:11" ht="16.5" x14ac:dyDescent="0.3">
      <c r="A43" s="122" t="s">
        <v>40</v>
      </c>
      <c r="B43" s="70" t="s">
        <v>24</v>
      </c>
      <c r="C43" s="82" t="s">
        <v>24</v>
      </c>
      <c r="D43" s="82">
        <v>0</v>
      </c>
      <c r="E43" s="82">
        <v>0</v>
      </c>
      <c r="F43" s="82" t="s">
        <v>24</v>
      </c>
      <c r="G43" s="82" t="s">
        <v>24</v>
      </c>
      <c r="H43" s="139">
        <v>0</v>
      </c>
      <c r="J43" s="58"/>
    </row>
    <row r="44" spans="1:11" ht="21.75" customHeight="1" x14ac:dyDescent="0.25">
      <c r="A44" s="79" t="s">
        <v>28</v>
      </c>
      <c r="B44" s="69">
        <v>513.43825029000004</v>
      </c>
      <c r="C44" s="78">
        <v>478.58619184000003</v>
      </c>
      <c r="D44" s="79">
        <v>459.94418972</v>
      </c>
      <c r="E44" s="79">
        <v>465.21115856</v>
      </c>
      <c r="F44" s="78">
        <f>E44*100/B44</f>
        <v>90.607031770079374</v>
      </c>
      <c r="G44" s="78">
        <f>E44*100/C44</f>
        <v>97.205303139111138</v>
      </c>
      <c r="H44" s="144">
        <f>E44*100/D44</f>
        <v>101.14513216118816</v>
      </c>
      <c r="J44" s="59"/>
    </row>
    <row r="45" spans="1:11" ht="16.5" x14ac:dyDescent="0.3">
      <c r="A45" s="232" t="s">
        <v>48</v>
      </c>
      <c r="B45" s="233"/>
      <c r="C45" s="233"/>
      <c r="D45" s="233"/>
      <c r="E45" s="233"/>
      <c r="F45" s="233"/>
      <c r="G45" s="234"/>
      <c r="H45" s="139"/>
    </row>
    <row r="46" spans="1:11" ht="33" customHeight="1" x14ac:dyDescent="0.25">
      <c r="A46" s="75" t="s">
        <v>38</v>
      </c>
      <c r="B46" s="70">
        <v>133.87247445</v>
      </c>
      <c r="C46" s="82">
        <v>123.74035068000001</v>
      </c>
      <c r="D46" s="82">
        <v>120.68887674</v>
      </c>
      <c r="E46" s="82">
        <v>110.50234021999999</v>
      </c>
      <c r="F46" s="82">
        <f>E46*100/B46</f>
        <v>82.542987775482914</v>
      </c>
      <c r="G46" s="82">
        <f>E46*100/C46</f>
        <v>89.301783624135425</v>
      </c>
      <c r="H46" s="138">
        <f t="shared" si="1"/>
        <v>91.559672444425132</v>
      </c>
    </row>
    <row r="47" spans="1:11" ht="32.25" customHeight="1" x14ac:dyDescent="0.25">
      <c r="A47" s="77" t="s">
        <v>25</v>
      </c>
      <c r="B47" s="69">
        <v>475.82</v>
      </c>
      <c r="C47" s="79">
        <v>485.16</v>
      </c>
      <c r="D47" s="79">
        <v>522.59</v>
      </c>
      <c r="E47" s="79">
        <v>486.24</v>
      </c>
      <c r="F47" s="78">
        <f>E47*100/B47</f>
        <v>102.1899037451137</v>
      </c>
      <c r="G47" s="78">
        <f>E47*100/C47</f>
        <v>100.22260697501855</v>
      </c>
      <c r="H47" s="145">
        <f t="shared" si="1"/>
        <v>93.044260318796759</v>
      </c>
    </row>
    <row r="48" spans="1:11" ht="25.5" customHeight="1" x14ac:dyDescent="0.25">
      <c r="A48" s="224" t="s">
        <v>80</v>
      </c>
      <c r="B48" s="224"/>
      <c r="C48" s="224"/>
      <c r="D48" s="224"/>
      <c r="E48" s="224"/>
      <c r="F48" s="224"/>
      <c r="G48" s="224"/>
      <c r="H48" s="224"/>
    </row>
  </sheetData>
  <mergeCells count="14">
    <mergeCell ref="A48:H48"/>
    <mergeCell ref="A2:H2"/>
    <mergeCell ref="A1:H1"/>
    <mergeCell ref="A10:G10"/>
    <mergeCell ref="A16:G16"/>
    <mergeCell ref="A8:G8"/>
    <mergeCell ref="A6:H6"/>
    <mergeCell ref="C3:D3"/>
    <mergeCell ref="A45:G45"/>
    <mergeCell ref="A22:G22"/>
    <mergeCell ref="A33:G33"/>
    <mergeCell ref="A29:G29"/>
    <mergeCell ref="A39:G3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showRuler="0" view="pageLayout" topLeftCell="A7" zoomScale="118" zoomScalePageLayoutView="118" workbookViewId="0">
      <selection activeCell="A26" sqref="A26:H26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0" ht="19.5" customHeight="1" x14ac:dyDescent="0.3">
      <c r="A1" s="191" t="s">
        <v>33</v>
      </c>
      <c r="B1" s="191"/>
      <c r="C1" s="191"/>
      <c r="D1" s="191"/>
      <c r="E1" s="191"/>
      <c r="F1" s="191"/>
      <c r="G1" s="191"/>
      <c r="H1" s="191"/>
    </row>
    <row r="2" spans="1:10" ht="33.75" customHeight="1" x14ac:dyDescent="0.25">
      <c r="A2" s="243" t="s">
        <v>126</v>
      </c>
      <c r="B2" s="243"/>
      <c r="C2" s="243"/>
      <c r="D2" s="243"/>
      <c r="E2" s="243"/>
      <c r="F2" s="243"/>
      <c r="G2" s="243"/>
      <c r="H2" s="243"/>
    </row>
    <row r="3" spans="1:10" ht="124.5" customHeight="1" x14ac:dyDescent="0.3">
      <c r="A3" s="137"/>
      <c r="B3" s="130" t="s">
        <v>120</v>
      </c>
      <c r="C3" s="130" t="s">
        <v>121</v>
      </c>
      <c r="D3" s="130" t="s">
        <v>115</v>
      </c>
      <c r="E3" s="130" t="s">
        <v>122</v>
      </c>
      <c r="F3" s="5" t="s">
        <v>127</v>
      </c>
      <c r="G3" s="5" t="s">
        <v>128</v>
      </c>
      <c r="H3" s="5" t="s">
        <v>129</v>
      </c>
    </row>
    <row r="4" spans="1:10" ht="20.25" customHeight="1" x14ac:dyDescent="0.25">
      <c r="A4" s="8" t="s">
        <v>5</v>
      </c>
      <c r="B4" s="91">
        <v>3074.5687868422601</v>
      </c>
      <c r="C4" s="85">
        <v>3619.74927877645</v>
      </c>
      <c r="D4" s="85">
        <v>3923.88906711752</v>
      </c>
      <c r="E4" s="85">
        <v>4136.8113150787603</v>
      </c>
      <c r="F4" s="85"/>
      <c r="G4" s="85"/>
      <c r="H4" s="193"/>
      <c r="J4" s="128"/>
    </row>
    <row r="5" spans="1:10" ht="16.5" x14ac:dyDescent="0.3">
      <c r="A5" s="9" t="s">
        <v>31</v>
      </c>
      <c r="B5" s="192">
        <v>100</v>
      </c>
      <c r="C5" s="192">
        <v>100</v>
      </c>
      <c r="D5" s="192">
        <v>100</v>
      </c>
      <c r="E5" s="192">
        <v>100</v>
      </c>
      <c r="F5" s="86"/>
      <c r="G5" s="86"/>
      <c r="H5" s="149"/>
    </row>
    <row r="6" spans="1:10" ht="16.5" x14ac:dyDescent="0.3">
      <c r="A6" s="2" t="s">
        <v>1</v>
      </c>
      <c r="B6" s="87"/>
      <c r="C6" s="87"/>
      <c r="D6" s="87"/>
      <c r="E6" s="87"/>
      <c r="F6" s="87"/>
      <c r="G6" s="87"/>
      <c r="H6" s="83"/>
    </row>
    <row r="7" spans="1:10" ht="16.5" x14ac:dyDescent="0.3">
      <c r="A7" s="2" t="s">
        <v>6</v>
      </c>
      <c r="B7" s="88">
        <v>23.944090397098201</v>
      </c>
      <c r="C7" s="83">
        <v>25.345014779910901</v>
      </c>
      <c r="D7" s="83">
        <v>25.508810963029799</v>
      </c>
      <c r="E7" s="83">
        <v>26.980949675215001</v>
      </c>
      <c r="F7" s="87">
        <f>E7-B7</f>
        <v>3.0368592781168005</v>
      </c>
      <c r="G7" s="89">
        <f>E7-C7</f>
        <v>1.6359348953041</v>
      </c>
      <c r="H7" s="151">
        <f t="shared" ref="H7:H21" si="0">E7-D7</f>
        <v>1.4721387121852025</v>
      </c>
    </row>
    <row r="8" spans="1:10" ht="16.5" x14ac:dyDescent="0.3">
      <c r="A8" s="2" t="s">
        <v>2</v>
      </c>
      <c r="B8" s="88">
        <v>76.055909602901806</v>
      </c>
      <c r="C8" s="83">
        <v>74.654985220089102</v>
      </c>
      <c r="D8" s="83">
        <v>74.491189036970198</v>
      </c>
      <c r="E8" s="83">
        <v>73.019050324784999</v>
      </c>
      <c r="F8" s="89">
        <f>E8-B8</f>
        <v>-3.0368592781168076</v>
      </c>
      <c r="G8" s="82">
        <f>E8-C8</f>
        <v>-1.6359348953041035</v>
      </c>
      <c r="H8" s="75">
        <f t="shared" si="0"/>
        <v>-1.472138712185199</v>
      </c>
    </row>
    <row r="9" spans="1:10" ht="16.5" x14ac:dyDescent="0.3">
      <c r="A9" s="9" t="s">
        <v>32</v>
      </c>
      <c r="B9" s="192">
        <v>100</v>
      </c>
      <c r="C9" s="192">
        <v>100</v>
      </c>
      <c r="D9" s="192">
        <v>100</v>
      </c>
      <c r="E9" s="192">
        <v>100</v>
      </c>
      <c r="F9" s="86"/>
      <c r="G9" s="118"/>
      <c r="H9" s="149"/>
    </row>
    <row r="10" spans="1:10" ht="16.5" x14ac:dyDescent="0.3">
      <c r="A10" s="2" t="s">
        <v>1</v>
      </c>
      <c r="B10" s="87"/>
      <c r="C10" s="87"/>
      <c r="D10" s="87"/>
      <c r="E10" s="87"/>
      <c r="F10" s="87"/>
      <c r="G10" s="89"/>
      <c r="H10" s="83"/>
    </row>
    <row r="11" spans="1:10" ht="16.5" x14ac:dyDescent="0.3">
      <c r="A11" s="2" t="s">
        <v>7</v>
      </c>
      <c r="B11" s="88">
        <v>63.1450433346076</v>
      </c>
      <c r="C11" s="83">
        <v>61.7364123465603</v>
      </c>
      <c r="D11" s="83">
        <v>62.1316586533068</v>
      </c>
      <c r="E11" s="83">
        <v>53.341320234614898</v>
      </c>
      <c r="F11" s="216">
        <f>E11-B11</f>
        <v>-9.8037230999927019</v>
      </c>
      <c r="G11" s="216">
        <f>E11-C11</f>
        <v>-8.3950921119454023</v>
      </c>
      <c r="H11" s="217">
        <f t="shared" si="0"/>
        <v>-8.7903384186919027</v>
      </c>
    </row>
    <row r="12" spans="1:10" ht="16.5" x14ac:dyDescent="0.3">
      <c r="A12" s="2" t="s">
        <v>8</v>
      </c>
      <c r="B12" s="87" t="s">
        <v>24</v>
      </c>
      <c r="C12" s="87" t="s">
        <v>24</v>
      </c>
      <c r="D12" s="87" t="s">
        <v>24</v>
      </c>
      <c r="E12" s="87" t="s">
        <v>24</v>
      </c>
      <c r="F12" s="87" t="s">
        <v>24</v>
      </c>
      <c r="G12" s="87" t="s">
        <v>24</v>
      </c>
      <c r="H12" s="83" t="s">
        <v>24</v>
      </c>
    </row>
    <row r="13" spans="1:10" ht="16.5" x14ac:dyDescent="0.3">
      <c r="A13" s="2" t="s">
        <v>9</v>
      </c>
      <c r="B13" s="88">
        <v>21.257104013966199</v>
      </c>
      <c r="C13" s="83">
        <v>23.4412602269187</v>
      </c>
      <c r="D13" s="83">
        <v>24.435806405310998</v>
      </c>
      <c r="E13" s="83">
        <v>25.991353052067499</v>
      </c>
      <c r="F13" s="87">
        <f>E13-B13</f>
        <v>4.7342490381013</v>
      </c>
      <c r="G13" s="89">
        <f>E13-C13</f>
        <v>2.5500928251487984</v>
      </c>
      <c r="H13" s="151">
        <f>E13-D13</f>
        <v>1.5555466467565005</v>
      </c>
    </row>
    <row r="14" spans="1:10" ht="16.5" x14ac:dyDescent="0.3">
      <c r="A14" s="2" t="s">
        <v>10</v>
      </c>
      <c r="B14" s="88">
        <v>15.4771056375917</v>
      </c>
      <c r="C14" s="83">
        <v>14.712048517902</v>
      </c>
      <c r="D14" s="83">
        <v>13.318164480727599</v>
      </c>
      <c r="E14" s="83">
        <v>20.5694660739874</v>
      </c>
      <c r="F14" s="82">
        <f>E14-B14</f>
        <v>5.0923604363956994</v>
      </c>
      <c r="G14" s="89">
        <f>E14-C14</f>
        <v>5.8574175560853998</v>
      </c>
      <c r="H14" s="148">
        <f t="shared" si="0"/>
        <v>7.2513015932598002</v>
      </c>
    </row>
    <row r="15" spans="1:10" ht="16.5" x14ac:dyDescent="0.3">
      <c r="A15" s="2" t="s">
        <v>11</v>
      </c>
      <c r="B15" s="88">
        <v>0.120747013834459</v>
      </c>
      <c r="C15" s="83">
        <v>0.110278908618967</v>
      </c>
      <c r="D15" s="147">
        <v>0.11437046065457999</v>
      </c>
      <c r="E15" s="147">
        <v>9.7860639330138693E-2</v>
      </c>
      <c r="F15" s="216">
        <f>E15-B15</f>
        <v>-2.2886374504320309E-2</v>
      </c>
      <c r="G15" s="216">
        <f>E15-C15</f>
        <v>-1.2418269288828304E-2</v>
      </c>
      <c r="H15" s="217">
        <f>E15-D15</f>
        <v>-1.6509821324441301E-2</v>
      </c>
    </row>
    <row r="16" spans="1:10" ht="16.5" x14ac:dyDescent="0.3">
      <c r="A16" s="2" t="s">
        <v>12</v>
      </c>
      <c r="B16" s="88" t="s">
        <v>24</v>
      </c>
      <c r="C16" s="83" t="s">
        <v>24</v>
      </c>
      <c r="D16" s="83">
        <v>0</v>
      </c>
      <c r="E16" s="83">
        <v>0</v>
      </c>
      <c r="F16" s="133" t="s">
        <v>24</v>
      </c>
      <c r="G16" s="82" t="s">
        <v>24</v>
      </c>
      <c r="H16" s="83" t="s">
        <v>24</v>
      </c>
    </row>
    <row r="17" spans="1:9" ht="30" customHeight="1" x14ac:dyDescent="0.25">
      <c r="A17" s="132" t="s">
        <v>13</v>
      </c>
      <c r="B17" s="192">
        <v>100</v>
      </c>
      <c r="C17" s="192">
        <v>100</v>
      </c>
      <c r="D17" s="192">
        <v>100</v>
      </c>
      <c r="E17" s="192">
        <v>100</v>
      </c>
      <c r="F17" s="86"/>
      <c r="G17" s="118"/>
      <c r="H17" s="149"/>
    </row>
    <row r="18" spans="1:9" ht="16.5" x14ac:dyDescent="0.3">
      <c r="A18" s="2" t="s">
        <v>1</v>
      </c>
      <c r="B18" s="87"/>
      <c r="C18" s="87"/>
      <c r="D18" s="87"/>
      <c r="E18" s="87"/>
      <c r="F18" s="87"/>
      <c r="G18" s="89"/>
      <c r="H18" s="83"/>
    </row>
    <row r="19" spans="1:9" ht="16.5" x14ac:dyDescent="0.3">
      <c r="A19" s="2" t="s">
        <v>14</v>
      </c>
      <c r="B19" s="88">
        <v>0.88683613509275006</v>
      </c>
      <c r="C19" s="83">
        <v>1.0804649435062501</v>
      </c>
      <c r="D19" s="83">
        <v>1.216960780063</v>
      </c>
      <c r="E19" s="83">
        <v>1.12841653739074</v>
      </c>
      <c r="F19" s="82">
        <f>E19-B19</f>
        <v>0.24158040229798994</v>
      </c>
      <c r="G19" s="82">
        <f>E19-C19</f>
        <v>4.7951593884489885E-2</v>
      </c>
      <c r="H19" s="218">
        <f>E19-D19</f>
        <v>-8.8544242672260021E-2</v>
      </c>
    </row>
    <row r="20" spans="1:9" ht="16.5" x14ac:dyDescent="0.3">
      <c r="A20" s="2" t="s">
        <v>15</v>
      </c>
      <c r="B20" s="88">
        <v>7.0959014784011298</v>
      </c>
      <c r="C20" s="83">
        <v>6.1083616839544996</v>
      </c>
      <c r="D20" s="83">
        <v>6.8883453985755798</v>
      </c>
      <c r="E20" s="83">
        <v>6.9136330670318298</v>
      </c>
      <c r="F20" s="216">
        <f>E20-B20</f>
        <v>-0.18226841136930005</v>
      </c>
      <c r="G20" s="216">
        <f>E20-C20</f>
        <v>0.80527138307733015</v>
      </c>
      <c r="H20" s="217">
        <f t="shared" si="0"/>
        <v>2.5287668456249968E-2</v>
      </c>
    </row>
    <row r="21" spans="1:9" ht="16.5" x14ac:dyDescent="0.3">
      <c r="A21" s="2" t="s">
        <v>16</v>
      </c>
      <c r="B21" s="88">
        <v>92.017262386506104</v>
      </c>
      <c r="C21" s="83">
        <v>92.811173372539201</v>
      </c>
      <c r="D21" s="83">
        <v>91.8946938213614</v>
      </c>
      <c r="E21" s="83">
        <v>91.957950395577399</v>
      </c>
      <c r="F21" s="89">
        <f>E21-B21</f>
        <v>-5.9311990928705427E-2</v>
      </c>
      <c r="G21" s="89">
        <f>E21-C21</f>
        <v>-0.85322297696180271</v>
      </c>
      <c r="H21" s="75">
        <f t="shared" si="0"/>
        <v>6.3256574215998285E-2</v>
      </c>
    </row>
    <row r="22" spans="1:9" ht="16.5" x14ac:dyDescent="0.3">
      <c r="A22" s="9" t="s">
        <v>17</v>
      </c>
      <c r="B22" s="192">
        <v>100</v>
      </c>
      <c r="C22" s="192">
        <v>100</v>
      </c>
      <c r="D22" s="192">
        <v>100</v>
      </c>
      <c r="E22" s="192">
        <v>100</v>
      </c>
      <c r="F22" s="86"/>
      <c r="G22" s="118"/>
      <c r="H22" s="149"/>
      <c r="I22" s="128"/>
    </row>
    <row r="23" spans="1:9" ht="16.5" x14ac:dyDescent="0.3">
      <c r="A23" s="2" t="s">
        <v>1</v>
      </c>
      <c r="B23" s="87"/>
      <c r="C23" s="87"/>
      <c r="D23" s="87"/>
      <c r="E23" s="87"/>
      <c r="F23" s="87"/>
      <c r="G23" s="89"/>
      <c r="H23" s="83"/>
    </row>
    <row r="24" spans="1:9" ht="16.5" x14ac:dyDescent="0.3">
      <c r="A24" s="2" t="s">
        <v>18</v>
      </c>
      <c r="B24" s="88">
        <v>15.1341109600531</v>
      </c>
      <c r="C24" s="83">
        <v>18.918142465553402</v>
      </c>
      <c r="D24" s="83">
        <v>19.593935065352699</v>
      </c>
      <c r="E24" s="83">
        <v>17.3436711494153</v>
      </c>
      <c r="F24" s="87">
        <f>E24-B24</f>
        <v>2.2095601893622003</v>
      </c>
      <c r="G24" s="89">
        <f>E24-C24</f>
        <v>-1.5744713161381014</v>
      </c>
      <c r="H24" s="151">
        <f>E24-D24</f>
        <v>-2.2502639159373992</v>
      </c>
    </row>
    <row r="25" spans="1:9" ht="16.5" x14ac:dyDescent="0.3">
      <c r="A25" s="2" t="s">
        <v>19</v>
      </c>
      <c r="B25" s="88">
        <v>84.865889039946893</v>
      </c>
      <c r="C25" s="83">
        <v>81.081857534446598</v>
      </c>
      <c r="D25" s="83">
        <v>80.406064934647304</v>
      </c>
      <c r="E25" s="83">
        <v>82.6563288505847</v>
      </c>
      <c r="F25" s="89">
        <f>E25-B25</f>
        <v>-2.2095601893621932</v>
      </c>
      <c r="G25" s="89">
        <f>E25-C25</f>
        <v>1.5744713161381014</v>
      </c>
      <c r="H25" s="75">
        <f>E25-D25</f>
        <v>2.2502639159373956</v>
      </c>
    </row>
    <row r="26" spans="1:9" ht="22.5" customHeight="1" x14ac:dyDescent="0.25">
      <c r="A26" s="224" t="s">
        <v>80</v>
      </c>
      <c r="B26" s="224"/>
      <c r="C26" s="224"/>
      <c r="D26" s="224"/>
      <c r="E26" s="224"/>
      <c r="F26" s="224"/>
      <c r="G26" s="224"/>
      <c r="H26" s="224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showRuler="0" view="pageLayout" topLeftCell="A7" zoomScale="136" zoomScalePageLayoutView="136" workbookViewId="0">
      <selection activeCell="B11" sqref="B11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10" ht="17.25" customHeight="1" x14ac:dyDescent="0.3">
      <c r="A1" s="191" t="s">
        <v>62</v>
      </c>
      <c r="B1" s="191"/>
      <c r="C1" s="191"/>
      <c r="D1" s="191"/>
      <c r="E1" s="191"/>
      <c r="F1" s="191"/>
      <c r="G1" s="191"/>
    </row>
    <row r="2" spans="1:10" ht="17.25" customHeight="1" x14ac:dyDescent="0.25">
      <c r="A2" s="245" t="s">
        <v>116</v>
      </c>
      <c r="B2" s="245"/>
      <c r="C2" s="245"/>
      <c r="D2" s="245"/>
      <c r="E2" s="245"/>
      <c r="F2" s="245"/>
      <c r="G2" s="245"/>
      <c r="H2" s="245"/>
    </row>
    <row r="3" spans="1:10" ht="17.25" customHeight="1" x14ac:dyDescent="0.25">
      <c r="A3" s="125" t="s">
        <v>130</v>
      </c>
      <c r="B3" s="125"/>
      <c r="C3" s="125"/>
      <c r="D3" s="125"/>
      <c r="E3" s="125"/>
      <c r="F3" s="125"/>
      <c r="G3" s="125"/>
    </row>
    <row r="4" spans="1:10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10" ht="173.25" customHeight="1" x14ac:dyDescent="0.3">
      <c r="A5" s="1"/>
      <c r="B5" s="130" t="s">
        <v>120</v>
      </c>
      <c r="C5" s="130" t="s">
        <v>121</v>
      </c>
      <c r="D5" s="130" t="s">
        <v>115</v>
      </c>
      <c r="E5" s="130" t="s">
        <v>122</v>
      </c>
      <c r="F5" s="5" t="s">
        <v>127</v>
      </c>
      <c r="G5" s="5" t="s">
        <v>128</v>
      </c>
      <c r="H5" s="5" t="s">
        <v>129</v>
      </c>
    </row>
    <row r="6" spans="1:10" ht="42.75" customHeight="1" x14ac:dyDescent="0.25">
      <c r="A6" s="10" t="s">
        <v>20</v>
      </c>
      <c r="B6" s="106">
        <v>5.12</v>
      </c>
      <c r="C6" s="107">
        <v>4.57</v>
      </c>
      <c r="D6" s="107">
        <v>4.28</v>
      </c>
      <c r="E6" s="107">
        <v>4.46</v>
      </c>
      <c r="F6" s="107">
        <f>E6-B6</f>
        <v>-0.66000000000000014</v>
      </c>
      <c r="G6" s="107">
        <f>E6-C6</f>
        <v>-0.11000000000000032</v>
      </c>
      <c r="H6" s="107">
        <f>E6-D6</f>
        <v>0.17999999999999972</v>
      </c>
      <c r="J6" s="129"/>
    </row>
    <row r="7" spans="1:10" ht="34.5" customHeight="1" x14ac:dyDescent="0.25">
      <c r="A7" s="4" t="s">
        <v>49</v>
      </c>
      <c r="B7" s="108">
        <v>2.44</v>
      </c>
      <c r="C7" s="90">
        <v>1.93</v>
      </c>
      <c r="D7" s="90">
        <v>1.54</v>
      </c>
      <c r="E7" s="90">
        <v>1.52</v>
      </c>
      <c r="F7" s="109">
        <f>E7-B7</f>
        <v>-0.91999999999999993</v>
      </c>
      <c r="G7" s="90">
        <f t="shared" ref="G7:G11" si="0">E7-C7</f>
        <v>-0.40999999999999992</v>
      </c>
      <c r="H7" s="151">
        <f t="shared" ref="H7" si="1">E7-D7</f>
        <v>-2.0000000000000018E-2</v>
      </c>
    </row>
    <row r="8" spans="1:10" ht="34.5" customHeight="1" x14ac:dyDescent="0.25">
      <c r="A8" s="4" t="s">
        <v>21</v>
      </c>
      <c r="B8" s="90" t="s">
        <v>24</v>
      </c>
      <c r="C8" s="90" t="s">
        <v>24</v>
      </c>
      <c r="D8" s="90" t="s">
        <v>24</v>
      </c>
      <c r="E8" s="90" t="s">
        <v>24</v>
      </c>
      <c r="F8" s="90" t="s">
        <v>24</v>
      </c>
      <c r="G8" s="90" t="s">
        <v>24</v>
      </c>
      <c r="H8" s="148" t="s">
        <v>24</v>
      </c>
    </row>
    <row r="9" spans="1:10" ht="35.25" customHeight="1" x14ac:dyDescent="0.25">
      <c r="A9" s="4" t="s">
        <v>22</v>
      </c>
      <c r="B9" s="110">
        <v>11.81</v>
      </c>
      <c r="C9" s="90">
        <v>10.7</v>
      </c>
      <c r="D9" s="90">
        <v>10.39</v>
      </c>
      <c r="E9" s="90">
        <v>10.07</v>
      </c>
      <c r="F9" s="109">
        <f>E9-B9</f>
        <v>-1.7400000000000002</v>
      </c>
      <c r="G9" s="90">
        <f>E9-C9</f>
        <v>-0.62999999999999901</v>
      </c>
      <c r="H9" s="151">
        <f>E9-D9</f>
        <v>-0.32000000000000028</v>
      </c>
    </row>
    <row r="10" spans="1:10" ht="35.25" customHeight="1" x14ac:dyDescent="0.25">
      <c r="A10" s="4" t="s">
        <v>23</v>
      </c>
      <c r="B10" s="150">
        <v>6.87</v>
      </c>
      <c r="C10" s="151">
        <v>5.89</v>
      </c>
      <c r="D10" s="151">
        <v>5.85</v>
      </c>
      <c r="E10" s="151">
        <v>5</v>
      </c>
      <c r="F10" s="109">
        <f>E10-B10</f>
        <v>-1.87</v>
      </c>
      <c r="G10" s="90">
        <f t="shared" si="0"/>
        <v>-0.88999999999999968</v>
      </c>
      <c r="H10" s="151">
        <f>E10-D10</f>
        <v>-0.84999999999999964</v>
      </c>
    </row>
    <row r="11" spans="1:10" ht="35.25" customHeight="1" x14ac:dyDescent="0.25">
      <c r="A11" s="4" t="s">
        <v>60</v>
      </c>
      <c r="B11" s="108">
        <v>1</v>
      </c>
      <c r="C11" s="90">
        <v>1</v>
      </c>
      <c r="D11" s="90">
        <v>1</v>
      </c>
      <c r="E11" s="90">
        <v>1</v>
      </c>
      <c r="F11" s="109">
        <f>E11-B11</f>
        <v>0</v>
      </c>
      <c r="G11" s="90">
        <f t="shared" si="0"/>
        <v>0</v>
      </c>
      <c r="H11" s="148">
        <f>E11-D11</f>
        <v>0</v>
      </c>
    </row>
    <row r="12" spans="1:10" ht="33" customHeight="1" x14ac:dyDescent="0.25">
      <c r="A12" s="4" t="s">
        <v>61</v>
      </c>
      <c r="B12" s="90" t="s">
        <v>24</v>
      </c>
      <c r="C12" s="90" t="s">
        <v>24</v>
      </c>
      <c r="D12" s="90" t="s">
        <v>24</v>
      </c>
      <c r="E12" s="90" t="s">
        <v>24</v>
      </c>
      <c r="F12" s="90" t="s">
        <v>24</v>
      </c>
      <c r="G12" s="90" t="s">
        <v>24</v>
      </c>
      <c r="H12" s="148" t="s">
        <v>24</v>
      </c>
    </row>
    <row r="14" spans="1:10" ht="29.25" customHeight="1" x14ac:dyDescent="0.25">
      <c r="A14" s="244" t="s">
        <v>80</v>
      </c>
      <c r="B14" s="244"/>
      <c r="C14" s="244"/>
      <c r="D14" s="244"/>
      <c r="E14" s="244"/>
      <c r="F14" s="244"/>
      <c r="G14" s="244"/>
      <c r="H14" s="244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showRuler="0" topLeftCell="A2" zoomScaleNormal="100" zoomScaleSheetLayoutView="95" zoomScalePageLayoutView="66" workbookViewId="0">
      <selection activeCell="G7" sqref="G7"/>
    </sheetView>
  </sheetViews>
  <sheetFormatPr defaultRowHeight="15" x14ac:dyDescent="0.25"/>
  <cols>
    <col min="1" max="1" width="37.42578125" customWidth="1"/>
    <col min="2" max="2" width="13.85546875" customWidth="1"/>
    <col min="3" max="5" width="12.7109375" customWidth="1"/>
    <col min="6" max="6" width="11.7109375" customWidth="1"/>
    <col min="7" max="7" width="12" customWidth="1"/>
    <col min="8" max="8" width="12.140625" customWidth="1"/>
    <col min="9" max="9" width="11.42578125" customWidth="1"/>
    <col min="14" max="14" width="10.5703125" bestFit="1" customWidth="1"/>
  </cols>
  <sheetData>
    <row r="1" spans="1:14" hidden="1" x14ac:dyDescent="0.25"/>
    <row r="2" spans="1:14" ht="19.5" customHeight="1" x14ac:dyDescent="0.25">
      <c r="A2" s="247"/>
      <c r="B2" s="247"/>
      <c r="C2" s="247"/>
      <c r="D2" s="247"/>
      <c r="E2" s="247"/>
      <c r="F2" s="247"/>
      <c r="G2" s="247"/>
      <c r="H2" s="247"/>
    </row>
    <row r="3" spans="1:14" ht="42" customHeight="1" x14ac:dyDescent="0.25">
      <c r="A3" s="246" t="s">
        <v>131</v>
      </c>
      <c r="B3" s="246"/>
      <c r="C3" s="246"/>
      <c r="D3" s="246"/>
      <c r="E3" s="246"/>
      <c r="F3" s="246"/>
      <c r="G3" s="246"/>
      <c r="H3" s="246"/>
      <c r="I3" s="246"/>
    </row>
    <row r="4" spans="1:14" ht="7.5" customHeight="1" x14ac:dyDescent="0.25">
      <c r="A4" s="246"/>
      <c r="B4" s="246"/>
      <c r="C4" s="246"/>
      <c r="D4" s="246"/>
      <c r="E4" s="246"/>
      <c r="F4" s="246"/>
      <c r="G4" s="246"/>
      <c r="H4" s="246"/>
    </row>
    <row r="5" spans="1:14" ht="16.5" x14ac:dyDescent="0.25">
      <c r="A5" s="12"/>
      <c r="B5" s="12"/>
      <c r="C5" s="12"/>
      <c r="D5" s="12"/>
      <c r="E5" s="12"/>
      <c r="F5" s="12"/>
      <c r="G5" s="12"/>
      <c r="H5" s="12"/>
    </row>
    <row r="6" spans="1:14" ht="4.5" customHeight="1" x14ac:dyDescent="0.25"/>
    <row r="7" spans="1:14" ht="181.5" customHeight="1" x14ac:dyDescent="0.25">
      <c r="A7" s="5"/>
      <c r="B7" s="5" t="s">
        <v>132</v>
      </c>
      <c r="C7" s="5" t="s">
        <v>133</v>
      </c>
      <c r="D7" s="5" t="s">
        <v>118</v>
      </c>
      <c r="E7" s="5" t="s">
        <v>134</v>
      </c>
      <c r="F7" s="5" t="s">
        <v>135</v>
      </c>
      <c r="G7" s="5" t="s">
        <v>136</v>
      </c>
      <c r="H7" s="5" t="s">
        <v>137</v>
      </c>
      <c r="I7" s="5" t="s">
        <v>138</v>
      </c>
    </row>
    <row r="8" spans="1:14" ht="38.25" customHeight="1" x14ac:dyDescent="0.25">
      <c r="A8" s="14" t="s">
        <v>35</v>
      </c>
      <c r="B8" s="111">
        <v>55.06</v>
      </c>
      <c r="C8" s="115">
        <v>57.21</v>
      </c>
      <c r="D8" s="52">
        <v>3.96533376</v>
      </c>
      <c r="E8" s="52">
        <v>5.0567548000000002</v>
      </c>
      <c r="F8" s="52">
        <v>41.817341560000003</v>
      </c>
      <c r="G8" s="52">
        <f>F8/B8*100</f>
        <v>75.948677006901562</v>
      </c>
      <c r="H8" s="52">
        <f>F8/C8*100</f>
        <v>73.094461737458488</v>
      </c>
      <c r="I8" s="52">
        <f>E8*100/D8</f>
        <v>127.5240649604234</v>
      </c>
      <c r="J8" s="127"/>
      <c r="K8" s="127"/>
      <c r="L8" s="127"/>
      <c r="N8" s="59"/>
    </row>
    <row r="9" spans="1:14" ht="36.75" customHeight="1" x14ac:dyDescent="0.25">
      <c r="A9" s="14" t="s">
        <v>36</v>
      </c>
      <c r="B9" s="111">
        <v>86.87</v>
      </c>
      <c r="C9" s="215">
        <v>121.09</v>
      </c>
      <c r="D9" s="52">
        <v>21.354745609999998</v>
      </c>
      <c r="E9" s="52">
        <v>18.498416710000001</v>
      </c>
      <c r="F9" s="52">
        <v>130.80273840000001</v>
      </c>
      <c r="G9" s="52">
        <f>F9/B9*100</f>
        <v>150.57296926441811</v>
      </c>
      <c r="H9" s="52">
        <f>F9/C9*100</f>
        <v>108.02109042860684</v>
      </c>
      <c r="I9" s="52">
        <f t="shared" ref="I9:I10" si="0">E9*100/D9</f>
        <v>86.624383393907365</v>
      </c>
      <c r="J9" s="127"/>
      <c r="K9" s="128"/>
      <c r="L9" s="127"/>
      <c r="M9" s="127"/>
      <c r="N9" s="127"/>
    </row>
    <row r="10" spans="1:14" ht="42" customHeight="1" x14ac:dyDescent="0.25">
      <c r="A10" s="14" t="s">
        <v>37</v>
      </c>
      <c r="B10" s="111">
        <v>55.58</v>
      </c>
      <c r="C10" s="215">
        <v>334.07</v>
      </c>
      <c r="D10" s="52">
        <v>14.790556989000001</v>
      </c>
      <c r="E10" s="52">
        <v>7.8355728859999996</v>
      </c>
      <c r="F10" s="52">
        <v>56.324633712000001</v>
      </c>
      <c r="G10" s="52">
        <f>F10/B10*100</f>
        <v>101.33975119107592</v>
      </c>
      <c r="H10" s="52">
        <f>F10/C10*100</f>
        <v>16.860129228006109</v>
      </c>
      <c r="I10" s="52">
        <f t="shared" si="0"/>
        <v>52.976861465240653</v>
      </c>
      <c r="J10" s="127"/>
      <c r="K10" s="127"/>
      <c r="L10" s="127"/>
    </row>
    <row r="12" spans="1:14" ht="39.75" customHeight="1" x14ac:dyDescent="0.25">
      <c r="A12" s="248" t="s">
        <v>80</v>
      </c>
      <c r="B12" s="248"/>
      <c r="C12" s="248"/>
      <c r="D12" s="248"/>
      <c r="E12" s="248"/>
      <c r="F12" s="248"/>
      <c r="G12" s="248"/>
      <c r="H12" s="248"/>
      <c r="I12" s="248"/>
    </row>
    <row r="14" spans="1:14" x14ac:dyDescent="0.25">
      <c r="F14" s="127"/>
    </row>
    <row r="15" spans="1:14" x14ac:dyDescent="0.25">
      <c r="H15" s="127"/>
    </row>
    <row r="16" spans="1:14" x14ac:dyDescent="0.25">
      <c r="H16" s="128"/>
    </row>
    <row r="17" spans="8:8" x14ac:dyDescent="0.25">
      <c r="H17" s="127"/>
    </row>
  </sheetData>
  <mergeCells count="4">
    <mergeCell ref="A4:H4"/>
    <mergeCell ref="A2:H2"/>
    <mergeCell ref="A3:I3"/>
    <mergeCell ref="A12:I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I9" sqref="I9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50" t="s">
        <v>58</v>
      </c>
      <c r="B2" s="250"/>
      <c r="C2" s="250"/>
      <c r="D2" s="250"/>
      <c r="E2" s="250"/>
    </row>
    <row r="3" spans="1:10" ht="35.25" customHeight="1" x14ac:dyDescent="0.25">
      <c r="A3" s="249" t="s">
        <v>139</v>
      </c>
      <c r="B3" s="249"/>
      <c r="C3" s="249"/>
      <c r="D3" s="249"/>
      <c r="E3" s="249"/>
    </row>
    <row r="4" spans="1:10" ht="21" customHeight="1" x14ac:dyDescent="0.3">
      <c r="A4" s="251"/>
      <c r="B4" s="251"/>
      <c r="C4" s="251"/>
      <c r="D4" s="251"/>
      <c r="E4" s="251"/>
    </row>
    <row r="6" spans="1:10" ht="124.5" customHeight="1" x14ac:dyDescent="0.3">
      <c r="A6" s="16"/>
      <c r="B6" s="134" t="s">
        <v>120</v>
      </c>
      <c r="C6" s="131" t="s">
        <v>121</v>
      </c>
      <c r="D6" s="131" t="s">
        <v>140</v>
      </c>
      <c r="E6" s="17" t="s">
        <v>117</v>
      </c>
    </row>
    <row r="7" spans="1:10" ht="21.75" customHeight="1" x14ac:dyDescent="0.25">
      <c r="A7" s="18" t="s">
        <v>51</v>
      </c>
      <c r="B7" s="92"/>
      <c r="C7" s="92"/>
      <c r="D7" s="92"/>
      <c r="E7" s="26"/>
    </row>
    <row r="8" spans="1:10" ht="38.25" customHeight="1" x14ac:dyDescent="0.25">
      <c r="A8" s="21" t="s">
        <v>111</v>
      </c>
      <c r="B8" s="97">
        <v>8.56</v>
      </c>
      <c r="C8" s="97">
        <v>8.8699999999999992</v>
      </c>
      <c r="D8" s="94">
        <v>8.76</v>
      </c>
      <c r="E8" s="93" t="s">
        <v>52</v>
      </c>
      <c r="F8" s="127"/>
      <c r="G8" s="127"/>
      <c r="H8" s="127"/>
      <c r="J8" s="127"/>
    </row>
    <row r="9" spans="1:10" ht="57" customHeight="1" x14ac:dyDescent="0.25">
      <c r="A9" s="21" t="s">
        <v>109</v>
      </c>
      <c r="B9" s="94">
        <v>14.63</v>
      </c>
      <c r="C9" s="98">
        <v>12.25</v>
      </c>
      <c r="D9" s="94">
        <v>11.52</v>
      </c>
      <c r="E9" s="93" t="s">
        <v>53</v>
      </c>
      <c r="F9" s="127"/>
      <c r="G9" s="127"/>
      <c r="H9" s="127"/>
      <c r="J9" s="127"/>
    </row>
    <row r="10" spans="1:10" ht="17.25" x14ac:dyDescent="0.25">
      <c r="A10" s="19" t="s">
        <v>54</v>
      </c>
      <c r="B10" s="51"/>
      <c r="C10" s="51"/>
      <c r="D10" s="51"/>
      <c r="E10" s="26"/>
      <c r="F10" s="127"/>
      <c r="H10" s="127"/>
      <c r="J10" s="127"/>
    </row>
    <row r="11" spans="1:10" ht="38.25" customHeight="1" x14ac:dyDescent="0.25">
      <c r="A11" s="21" t="s">
        <v>55</v>
      </c>
      <c r="B11" s="99">
        <v>84.865889039946893</v>
      </c>
      <c r="C11" s="99">
        <v>81.081857534446598</v>
      </c>
      <c r="D11" s="94">
        <v>82.6563288505847</v>
      </c>
      <c r="E11" s="93" t="s">
        <v>56</v>
      </c>
      <c r="F11" s="127"/>
      <c r="G11" s="127"/>
      <c r="H11" s="127"/>
      <c r="I11" s="127"/>
    </row>
    <row r="12" spans="1:10" ht="17.25" x14ac:dyDescent="0.25">
      <c r="A12" s="19" t="s">
        <v>57</v>
      </c>
      <c r="B12" s="51"/>
      <c r="C12" s="51"/>
      <c r="D12" s="51"/>
      <c r="E12" s="26"/>
      <c r="G12" s="127"/>
      <c r="H12" s="127"/>
    </row>
    <row r="13" spans="1:10" ht="24.75" customHeight="1" x14ac:dyDescent="0.25">
      <c r="A13" s="21" t="s">
        <v>59</v>
      </c>
      <c r="B13" s="99">
        <v>23.944090397098201</v>
      </c>
      <c r="C13" s="99">
        <v>25.345014779910901</v>
      </c>
      <c r="D13" s="95">
        <v>26.980949675215001</v>
      </c>
      <c r="E13" s="93" t="s">
        <v>113</v>
      </c>
      <c r="G13" s="127"/>
      <c r="H13" s="127"/>
    </row>
    <row r="14" spans="1:10" x14ac:dyDescent="0.25">
      <c r="B14" s="49"/>
      <c r="C14" s="49"/>
      <c r="D14" s="49"/>
    </row>
    <row r="15" spans="1:10" ht="24.75" customHeight="1" x14ac:dyDescent="0.25">
      <c r="A15" s="224" t="s">
        <v>80</v>
      </c>
      <c r="B15" s="224"/>
      <c r="C15" s="224"/>
      <c r="D15" s="224"/>
      <c r="E15" s="224"/>
      <c r="F15" s="57"/>
      <c r="G15" s="57"/>
      <c r="H15" s="57"/>
    </row>
    <row r="16" spans="1:10" x14ac:dyDescent="0.25">
      <c r="C16" s="127"/>
      <c r="D16" s="127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93" zoomScaleNormal="93" workbookViewId="0">
      <selection activeCell="B23" sqref="B23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9" ht="17.25" x14ac:dyDescent="0.3">
      <c r="A1" s="252" t="s">
        <v>58</v>
      </c>
      <c r="B1" s="252"/>
      <c r="C1" s="252"/>
      <c r="D1" s="252"/>
      <c r="E1" s="252"/>
    </row>
    <row r="2" spans="1:9" ht="32.25" customHeight="1" x14ac:dyDescent="0.25">
      <c r="A2" s="253" t="s">
        <v>141</v>
      </c>
      <c r="B2" s="253"/>
      <c r="C2" s="253"/>
      <c r="D2" s="253"/>
      <c r="E2" s="253"/>
    </row>
    <row r="3" spans="1:9" ht="15.75" customHeight="1" x14ac:dyDescent="0.25">
      <c r="B3" s="22" t="s">
        <v>63</v>
      </c>
    </row>
    <row r="4" spans="1:9" ht="53.25" customHeight="1" x14ac:dyDescent="0.3">
      <c r="A4" s="23"/>
      <c r="B4" s="20" t="s">
        <v>142</v>
      </c>
      <c r="C4" s="20" t="s">
        <v>143</v>
      </c>
      <c r="D4" s="20" t="s">
        <v>144</v>
      </c>
      <c r="E4" s="53" t="s">
        <v>145</v>
      </c>
    </row>
    <row r="5" spans="1:9" ht="34.5" customHeight="1" x14ac:dyDescent="0.25">
      <c r="A5" s="24" t="s">
        <v>64</v>
      </c>
      <c r="B5" s="152">
        <v>53.63</v>
      </c>
      <c r="C5" s="153">
        <v>282.69</v>
      </c>
      <c r="D5" s="154">
        <v>456.62775640091502</v>
      </c>
      <c r="E5" s="155">
        <v>100</v>
      </c>
      <c r="F5" s="58"/>
      <c r="G5" s="59"/>
      <c r="H5" s="59"/>
      <c r="I5" s="59"/>
    </row>
    <row r="6" spans="1:9" ht="18" customHeight="1" x14ac:dyDescent="0.25">
      <c r="A6" s="25" t="s">
        <v>65</v>
      </c>
      <c r="B6" s="156"/>
      <c r="C6" s="157"/>
      <c r="D6" s="156"/>
      <c r="E6" s="158"/>
      <c r="H6" s="59"/>
    </row>
    <row r="7" spans="1:9" ht="19.5" customHeight="1" x14ac:dyDescent="0.25">
      <c r="A7" s="27" t="s">
        <v>66</v>
      </c>
      <c r="B7" s="189">
        <v>68.97</v>
      </c>
      <c r="C7" s="152">
        <v>178.61</v>
      </c>
      <c r="D7" s="159">
        <v>116.88172004259999</v>
      </c>
      <c r="E7" s="170">
        <v>25.596718202994801</v>
      </c>
      <c r="I7" s="59"/>
    </row>
    <row r="8" spans="1:9" ht="16.5" customHeight="1" x14ac:dyDescent="0.25">
      <c r="A8" s="25" t="s">
        <v>65</v>
      </c>
      <c r="B8" s="156"/>
      <c r="C8" s="157"/>
      <c r="D8" s="156"/>
      <c r="E8" s="160"/>
    </row>
    <row r="9" spans="1:9" ht="34.5" x14ac:dyDescent="0.25">
      <c r="A9" s="28" t="s">
        <v>67</v>
      </c>
      <c r="B9" s="161">
        <v>68.97</v>
      </c>
      <c r="C9" s="162">
        <v>178.61</v>
      </c>
      <c r="D9" s="163">
        <v>116.88172004259999</v>
      </c>
      <c r="E9" s="164"/>
      <c r="H9" s="59"/>
    </row>
    <row r="10" spans="1:9" ht="17.25" x14ac:dyDescent="0.25">
      <c r="A10" s="25" t="s">
        <v>68</v>
      </c>
      <c r="B10" s="156"/>
      <c r="C10" s="157"/>
      <c r="D10" s="156"/>
      <c r="E10" s="156"/>
    </row>
    <row r="11" spans="1:9" ht="17.25" x14ac:dyDescent="0.25">
      <c r="A11" s="29" t="s">
        <v>69</v>
      </c>
      <c r="B11" s="161">
        <v>151.26</v>
      </c>
      <c r="C11" s="165">
        <v>267.07</v>
      </c>
      <c r="D11" s="163">
        <v>238.8141693929</v>
      </c>
      <c r="E11" s="164"/>
    </row>
    <row r="12" spans="1:9" ht="17.25" x14ac:dyDescent="0.25">
      <c r="A12" s="29" t="s">
        <v>70</v>
      </c>
      <c r="B12" s="201">
        <v>-82.29</v>
      </c>
      <c r="C12" s="211">
        <v>-88.46</v>
      </c>
      <c r="D12" s="222">
        <v>-121.93244935030003</v>
      </c>
      <c r="E12" s="164"/>
    </row>
    <row r="13" spans="1:9" ht="17.25" x14ac:dyDescent="0.25">
      <c r="A13" s="30" t="s">
        <v>71</v>
      </c>
      <c r="B13" s="166"/>
      <c r="C13" s="206"/>
      <c r="D13" s="160"/>
      <c r="E13" s="158"/>
      <c r="I13" s="59"/>
    </row>
    <row r="14" spans="1:9" ht="17.25" x14ac:dyDescent="0.25">
      <c r="A14" s="27" t="s">
        <v>72</v>
      </c>
      <c r="B14" s="219">
        <v>-15.34</v>
      </c>
      <c r="C14" s="190">
        <v>-104.07</v>
      </c>
      <c r="D14" s="202">
        <v>339.746036358315</v>
      </c>
      <c r="E14" s="202">
        <v>74.403281797005107</v>
      </c>
    </row>
    <row r="15" spans="1:9" ht="17.25" x14ac:dyDescent="0.25">
      <c r="A15" s="25" t="s">
        <v>65</v>
      </c>
      <c r="B15" s="157"/>
      <c r="C15" s="207"/>
      <c r="D15" s="156"/>
      <c r="E15" s="158"/>
    </row>
    <row r="16" spans="1:9" ht="17.25" x14ac:dyDescent="0.25">
      <c r="A16" s="28" t="s">
        <v>73</v>
      </c>
      <c r="B16" s="206">
        <v>-15.34</v>
      </c>
      <c r="C16" s="212">
        <v>-104.07</v>
      </c>
      <c r="D16" s="223">
        <v>-38.947175041685</v>
      </c>
      <c r="E16" s="164"/>
    </row>
    <row r="17" spans="1:8" ht="17.25" x14ac:dyDescent="0.25">
      <c r="A17" s="25" t="s">
        <v>68</v>
      </c>
      <c r="B17" s="157"/>
      <c r="C17" s="207"/>
      <c r="D17" s="157"/>
      <c r="E17" s="158"/>
    </row>
    <row r="18" spans="1:8" ht="17.25" x14ac:dyDescent="0.25">
      <c r="A18" s="29" t="s">
        <v>74</v>
      </c>
      <c r="B18" s="165">
        <v>26.8</v>
      </c>
      <c r="C18" s="208">
        <v>161.83000000000001</v>
      </c>
      <c r="D18" s="168">
        <v>29.087169880514999</v>
      </c>
      <c r="E18" s="164"/>
      <c r="H18" s="221"/>
    </row>
    <row r="19" spans="1:8" ht="17.25" x14ac:dyDescent="0.25">
      <c r="A19" s="25" t="s">
        <v>65</v>
      </c>
      <c r="B19" s="157"/>
      <c r="C19" s="207"/>
      <c r="D19" s="167"/>
      <c r="E19" s="158"/>
      <c r="G19" s="194"/>
    </row>
    <row r="20" spans="1:8" ht="17.25" x14ac:dyDescent="0.25">
      <c r="A20" s="31" t="s">
        <v>75</v>
      </c>
      <c r="B20" s="165">
        <v>26.8</v>
      </c>
      <c r="C20" s="208">
        <v>26.26</v>
      </c>
      <c r="D20" s="163">
        <v>29.087169880514999</v>
      </c>
      <c r="E20" s="164"/>
    </row>
    <row r="21" spans="1:8" ht="17.25" x14ac:dyDescent="0.25">
      <c r="A21" s="31" t="s">
        <v>76</v>
      </c>
      <c r="B21" s="157" t="s">
        <v>24</v>
      </c>
      <c r="C21" s="209">
        <v>135.57</v>
      </c>
      <c r="D21" s="169" t="s">
        <v>24</v>
      </c>
      <c r="E21" s="158"/>
    </row>
    <row r="22" spans="1:8" ht="17.25" x14ac:dyDescent="0.25">
      <c r="A22" s="29" t="s">
        <v>77</v>
      </c>
      <c r="B22" s="220">
        <v>-42.15</v>
      </c>
      <c r="C22" s="220">
        <v>-57.76</v>
      </c>
      <c r="D22" s="222">
        <v>-68.034344922200006</v>
      </c>
      <c r="E22" s="164"/>
    </row>
    <row r="23" spans="1:8" ht="34.5" x14ac:dyDescent="0.25">
      <c r="A23" s="28" t="s">
        <v>78</v>
      </c>
      <c r="B23" s="169" t="s">
        <v>24</v>
      </c>
      <c r="C23" s="169" t="s">
        <v>24</v>
      </c>
      <c r="D23" s="200">
        <v>378.6932114</v>
      </c>
      <c r="E23" s="164"/>
    </row>
    <row r="24" spans="1:8" ht="16.5" customHeight="1" x14ac:dyDescent="0.25">
      <c r="A24" s="25" t="s">
        <v>68</v>
      </c>
      <c r="B24" s="157"/>
      <c r="C24" s="157"/>
      <c r="D24" s="195"/>
      <c r="E24" s="156"/>
    </row>
    <row r="25" spans="1:8" ht="17.25" x14ac:dyDescent="0.25">
      <c r="A25" s="29" t="s">
        <v>69</v>
      </c>
      <c r="B25" s="169" t="s">
        <v>24</v>
      </c>
      <c r="C25" s="169" t="s">
        <v>24</v>
      </c>
      <c r="D25" s="196">
        <v>378.6932114</v>
      </c>
      <c r="E25" s="164"/>
    </row>
    <row r="26" spans="1:8" ht="17.25" x14ac:dyDescent="0.25">
      <c r="A26" s="32" t="s">
        <v>70</v>
      </c>
      <c r="B26" s="158" t="s">
        <v>24</v>
      </c>
      <c r="C26" s="197" t="s">
        <v>24</v>
      </c>
      <c r="D26" s="198" t="s">
        <v>24</v>
      </c>
      <c r="E26" s="164"/>
    </row>
    <row r="27" spans="1:8" x14ac:dyDescent="0.25">
      <c r="A27" s="33" t="s">
        <v>79</v>
      </c>
    </row>
    <row r="28" spans="1:8" ht="33" customHeight="1" x14ac:dyDescent="0.25">
      <c r="A28" s="248" t="s">
        <v>80</v>
      </c>
      <c r="B28" s="248"/>
      <c r="C28" s="248"/>
      <c r="D28" s="248"/>
      <c r="E28" s="248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B15" sqref="B15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9" ht="16.5" x14ac:dyDescent="0.25">
      <c r="A1" s="246" t="s">
        <v>58</v>
      </c>
      <c r="B1" s="246"/>
      <c r="C1" s="246"/>
      <c r="D1" s="246"/>
      <c r="E1" s="246"/>
    </row>
    <row r="2" spans="1:9" ht="36.75" customHeight="1" x14ac:dyDescent="0.25">
      <c r="A2" s="253" t="s">
        <v>146</v>
      </c>
      <c r="B2" s="253"/>
      <c r="C2" s="253"/>
      <c r="D2" s="253"/>
      <c r="E2" s="253"/>
    </row>
    <row r="3" spans="1:9" x14ac:dyDescent="0.25">
      <c r="C3" s="22" t="s">
        <v>63</v>
      </c>
      <c r="D3" s="22"/>
    </row>
    <row r="5" spans="1:9" ht="34.5" x14ac:dyDescent="0.3">
      <c r="A5" s="23"/>
      <c r="B5" s="20" t="s">
        <v>142</v>
      </c>
      <c r="C5" s="20" t="s">
        <v>143</v>
      </c>
      <c r="D5" s="20" t="s">
        <v>147</v>
      </c>
      <c r="E5" s="20" t="s">
        <v>145</v>
      </c>
      <c r="G5" s="127"/>
      <c r="H5" s="127"/>
    </row>
    <row r="6" spans="1:9" ht="17.25" x14ac:dyDescent="0.25">
      <c r="A6" s="34" t="s">
        <v>81</v>
      </c>
      <c r="B6" s="112">
        <v>77.12</v>
      </c>
      <c r="C6" s="112">
        <v>83.05</v>
      </c>
      <c r="D6" s="104">
        <v>97.402443823159999</v>
      </c>
      <c r="E6" s="104">
        <v>100</v>
      </c>
      <c r="F6" s="127"/>
      <c r="G6" s="59"/>
      <c r="H6" s="127"/>
    </row>
    <row r="7" spans="1:9" ht="17.25" x14ac:dyDescent="0.25">
      <c r="A7" s="38" t="s">
        <v>65</v>
      </c>
      <c r="B7" s="100"/>
      <c r="C7" s="102"/>
      <c r="D7" s="102"/>
      <c r="E7" s="102"/>
      <c r="G7" s="127"/>
      <c r="H7" s="127"/>
    </row>
    <row r="8" spans="1:9" ht="17.25" x14ac:dyDescent="0.25">
      <c r="A8" s="35" t="s">
        <v>82</v>
      </c>
      <c r="B8" s="214">
        <v>34.340000000000003</v>
      </c>
      <c r="C8" s="214">
        <v>41.15</v>
      </c>
      <c r="D8" s="101">
        <v>54.362314050199998</v>
      </c>
      <c r="E8" s="101">
        <v>55.812063759814897</v>
      </c>
      <c r="F8" s="127"/>
      <c r="G8" s="127"/>
    </row>
    <row r="9" spans="1:9" ht="17.25" x14ac:dyDescent="0.25">
      <c r="A9" s="38" t="s">
        <v>65</v>
      </c>
      <c r="B9" s="100"/>
      <c r="C9" s="102"/>
      <c r="D9" s="102"/>
      <c r="E9" s="102"/>
      <c r="G9" s="127"/>
    </row>
    <row r="10" spans="1:9" ht="34.5" x14ac:dyDescent="0.25">
      <c r="A10" s="36" t="s">
        <v>83</v>
      </c>
      <c r="B10" s="103">
        <v>34.340000000000003</v>
      </c>
      <c r="C10" s="103">
        <v>41.15</v>
      </c>
      <c r="D10" s="102">
        <v>54.362314050199998</v>
      </c>
      <c r="E10" s="101">
        <v>55.812063759814897</v>
      </c>
      <c r="H10" s="127"/>
    </row>
    <row r="11" spans="1:9" ht="17.25" x14ac:dyDescent="0.25">
      <c r="A11" s="37" t="s">
        <v>84</v>
      </c>
      <c r="B11" s="104"/>
      <c r="C11" s="102"/>
      <c r="D11" s="102"/>
      <c r="E11" s="114"/>
    </row>
    <row r="12" spans="1:9" ht="17.25" x14ac:dyDescent="0.25">
      <c r="A12" s="35" t="s">
        <v>85</v>
      </c>
      <c r="B12" s="214">
        <v>42.78</v>
      </c>
      <c r="C12" s="214">
        <v>41.9</v>
      </c>
      <c r="D12" s="101">
        <v>43.04012977296</v>
      </c>
      <c r="E12" s="101">
        <v>44.187936240185103</v>
      </c>
    </row>
    <row r="13" spans="1:9" ht="17.25" x14ac:dyDescent="0.25">
      <c r="A13" s="38" t="s">
        <v>65</v>
      </c>
      <c r="B13" s="100"/>
      <c r="C13" s="102"/>
      <c r="D13" s="102"/>
      <c r="E13" s="102"/>
      <c r="I13" s="127"/>
    </row>
    <row r="14" spans="1:9" ht="34.5" x14ac:dyDescent="0.25">
      <c r="A14" s="37" t="s">
        <v>86</v>
      </c>
      <c r="B14" s="103">
        <v>26.78</v>
      </c>
      <c r="C14" s="103">
        <v>27.28</v>
      </c>
      <c r="D14" s="102">
        <v>21.767684772959999</v>
      </c>
      <c r="E14" s="113">
        <v>22.3481916043919</v>
      </c>
    </row>
    <row r="15" spans="1:9" ht="34.5" x14ac:dyDescent="0.25">
      <c r="A15" s="37" t="s">
        <v>87</v>
      </c>
      <c r="B15" s="102">
        <v>16</v>
      </c>
      <c r="C15" s="103">
        <v>14.62</v>
      </c>
      <c r="D15" s="103">
        <v>21.272445000000001</v>
      </c>
      <c r="E15" s="103">
        <v>21.8397446357931</v>
      </c>
    </row>
    <row r="16" spans="1:9" ht="17.25" x14ac:dyDescent="0.3">
      <c r="A16" s="39" t="s">
        <v>88</v>
      </c>
      <c r="B16" s="15"/>
      <c r="C16" s="15"/>
      <c r="D16" s="15"/>
      <c r="E16" s="48"/>
    </row>
    <row r="18" spans="1:5" ht="34.5" customHeight="1" x14ac:dyDescent="0.25">
      <c r="A18" s="248" t="s">
        <v>80</v>
      </c>
      <c r="B18" s="248"/>
      <c r="C18" s="248"/>
      <c r="D18" s="248"/>
      <c r="E18" s="248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B19" sqref="B19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9" ht="17.25" x14ac:dyDescent="0.25">
      <c r="A1" s="249" t="s">
        <v>58</v>
      </c>
      <c r="B1" s="249"/>
      <c r="C1" s="249"/>
      <c r="D1" s="249"/>
    </row>
    <row r="2" spans="1:9" ht="37.5" customHeight="1" x14ac:dyDescent="0.25">
      <c r="A2" s="254" t="s">
        <v>148</v>
      </c>
      <c r="B2" s="254"/>
      <c r="C2" s="254"/>
      <c r="D2" s="254"/>
    </row>
    <row r="3" spans="1:9" ht="17.25" x14ac:dyDescent="0.3">
      <c r="A3" s="15"/>
      <c r="B3" s="15"/>
    </row>
    <row r="4" spans="1:9" ht="90" customHeight="1" x14ac:dyDescent="0.3">
      <c r="A4" s="23"/>
      <c r="B4" s="130" t="s">
        <v>120</v>
      </c>
      <c r="C4" s="130" t="s">
        <v>121</v>
      </c>
      <c r="D4" s="130" t="s">
        <v>115</v>
      </c>
      <c r="E4" s="130" t="s">
        <v>122</v>
      </c>
    </row>
    <row r="5" spans="1:9" ht="34.5" x14ac:dyDescent="0.25">
      <c r="A5" s="43" t="s">
        <v>97</v>
      </c>
      <c r="B5" s="105">
        <v>4080.1937556299999</v>
      </c>
      <c r="C5" s="105">
        <v>4606.11621044</v>
      </c>
      <c r="D5" s="126">
        <v>4665.1818081399997</v>
      </c>
      <c r="E5" s="204">
        <v>4538.1494140300001</v>
      </c>
      <c r="G5" s="187"/>
      <c r="H5" s="186"/>
      <c r="I5" s="187"/>
    </row>
    <row r="6" spans="1:9" ht="17.25" x14ac:dyDescent="0.25">
      <c r="A6" s="44" t="s">
        <v>98</v>
      </c>
      <c r="B6" s="119">
        <v>100</v>
      </c>
      <c r="C6" s="120">
        <v>100</v>
      </c>
      <c r="D6" s="120">
        <v>100</v>
      </c>
      <c r="E6" s="120">
        <v>100</v>
      </c>
    </row>
    <row r="7" spans="1:9" ht="17.25" x14ac:dyDescent="0.3">
      <c r="A7" s="45" t="s">
        <v>65</v>
      </c>
      <c r="B7" s="51"/>
      <c r="C7" s="51"/>
      <c r="D7" s="20"/>
      <c r="E7" s="203"/>
      <c r="H7" s="187"/>
      <c r="I7" s="187"/>
    </row>
    <row r="8" spans="1:9" ht="17.25" x14ac:dyDescent="0.3">
      <c r="A8" s="46" t="s">
        <v>99</v>
      </c>
      <c r="B8" s="96">
        <v>76.8032420356503</v>
      </c>
      <c r="C8" s="96">
        <v>76.679173916730406</v>
      </c>
      <c r="D8" s="26">
        <v>76.913786594537797</v>
      </c>
      <c r="E8" s="203">
        <v>77.626971072590393</v>
      </c>
      <c r="G8" s="59"/>
    </row>
    <row r="9" spans="1:9" ht="17.25" x14ac:dyDescent="0.3">
      <c r="A9" s="46" t="s">
        <v>100</v>
      </c>
      <c r="B9" s="96">
        <v>22.6789596708042</v>
      </c>
      <c r="C9" s="96">
        <v>22.876189115935201</v>
      </c>
      <c r="D9" s="26">
        <v>22.645509807070201</v>
      </c>
      <c r="E9" s="203">
        <v>21.9618768178665</v>
      </c>
      <c r="G9" s="59"/>
    </row>
    <row r="10" spans="1:9" ht="17.25" x14ac:dyDescent="0.3">
      <c r="A10" s="46" t="s">
        <v>101</v>
      </c>
      <c r="B10" s="96">
        <v>0.51779829354544604</v>
      </c>
      <c r="C10" s="96">
        <v>0.44463696733442998</v>
      </c>
      <c r="D10" s="26">
        <v>0.440703598391958</v>
      </c>
      <c r="E10" s="203">
        <v>0.41115210954305198</v>
      </c>
    </row>
    <row r="11" spans="1:9" ht="17.25" x14ac:dyDescent="0.25">
      <c r="A11" s="44" t="s">
        <v>102</v>
      </c>
      <c r="B11" s="121">
        <v>100</v>
      </c>
      <c r="C11" s="121">
        <v>100</v>
      </c>
      <c r="D11" s="120">
        <v>100</v>
      </c>
      <c r="E11" s="120">
        <v>100</v>
      </c>
    </row>
    <row r="12" spans="1:9" ht="17.25" x14ac:dyDescent="0.3">
      <c r="A12" s="45" t="s">
        <v>65</v>
      </c>
      <c r="B12" s="51"/>
      <c r="C12" s="51"/>
      <c r="D12" s="20"/>
      <c r="E12" s="205"/>
    </row>
    <row r="13" spans="1:9" ht="17.25" x14ac:dyDescent="0.3">
      <c r="A13" s="47" t="s">
        <v>103</v>
      </c>
      <c r="B13" s="96">
        <v>43.894176228488099</v>
      </c>
      <c r="C13" s="96">
        <v>40.695421702157603</v>
      </c>
      <c r="D13" s="26">
        <v>40.139808570431697</v>
      </c>
      <c r="E13" s="203">
        <v>40.807236205682102</v>
      </c>
    </row>
    <row r="14" spans="1:9" ht="17.25" x14ac:dyDescent="0.3">
      <c r="A14" s="47" t="s">
        <v>104</v>
      </c>
      <c r="B14" s="96">
        <v>35.951801729413297</v>
      </c>
      <c r="C14" s="96">
        <v>37.0017800629306</v>
      </c>
      <c r="D14" s="26">
        <v>37.094807714041998</v>
      </c>
      <c r="E14" s="203">
        <v>36.5910326574149</v>
      </c>
    </row>
    <row r="15" spans="1:9" ht="17.25" x14ac:dyDescent="0.3">
      <c r="A15" s="47" t="s">
        <v>105</v>
      </c>
      <c r="B15" s="96">
        <v>13.798320368074499</v>
      </c>
      <c r="C15" s="96">
        <v>16.755346145647401</v>
      </c>
      <c r="D15" s="26">
        <v>17.3084744770523</v>
      </c>
      <c r="E15" s="203">
        <v>17.414136613633701</v>
      </c>
    </row>
    <row r="16" spans="1:9" ht="17.25" x14ac:dyDescent="0.3">
      <c r="A16" s="47" t="s">
        <v>106</v>
      </c>
      <c r="B16" s="96">
        <v>5.6816979448615701</v>
      </c>
      <c r="C16" s="96">
        <v>4.9710448240759302</v>
      </c>
      <c r="D16" s="26">
        <v>4.8780196435845102</v>
      </c>
      <c r="E16" s="203">
        <v>4.6112727992832996</v>
      </c>
    </row>
    <row r="17" spans="1:5" ht="17.25" x14ac:dyDescent="0.3">
      <c r="A17" s="47" t="s">
        <v>107</v>
      </c>
      <c r="B17" s="96">
        <v>0.12075908045301199</v>
      </c>
      <c r="C17" s="96">
        <v>9.3609979058433601E-2</v>
      </c>
      <c r="D17" s="26">
        <v>8.5829658835877898E-2</v>
      </c>
      <c r="E17" s="203">
        <v>8.1450874856002803E-2</v>
      </c>
    </row>
    <row r="18" spans="1:5" ht="17.25" x14ac:dyDescent="0.3">
      <c r="A18" s="47" t="s">
        <v>108</v>
      </c>
      <c r="B18" s="96">
        <v>0.55324464870944701</v>
      </c>
      <c r="C18" s="96">
        <v>0.48279728613003597</v>
      </c>
      <c r="D18" s="26">
        <v>0.49305993605361598</v>
      </c>
      <c r="E18" s="203">
        <v>0.49487084913003598</v>
      </c>
    </row>
    <row r="20" spans="1:5" ht="28.5" customHeight="1" x14ac:dyDescent="0.25">
      <c r="A20" s="248" t="s">
        <v>80</v>
      </c>
      <c r="B20" s="248"/>
      <c r="C20" s="248"/>
      <c r="D20" s="248"/>
      <c r="E20" s="248"/>
    </row>
  </sheetData>
  <mergeCells count="3">
    <mergeCell ref="A2:D2"/>
    <mergeCell ref="A1:D1"/>
    <mergeCell ref="A20:E2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B14" sqref="B14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49" t="s">
        <v>58</v>
      </c>
      <c r="B1" s="249"/>
      <c r="C1" s="249"/>
      <c r="D1" s="249"/>
      <c r="E1" s="249"/>
    </row>
    <row r="2" spans="1:10" ht="36" customHeight="1" x14ac:dyDescent="0.25">
      <c r="A2" s="254" t="s">
        <v>149</v>
      </c>
      <c r="B2" s="254"/>
      <c r="C2" s="254"/>
      <c r="D2" s="254"/>
      <c r="E2" s="254"/>
    </row>
    <row r="4" spans="1:10" ht="66.75" customHeight="1" x14ac:dyDescent="0.3">
      <c r="A4" s="23"/>
      <c r="B4" s="130" t="s">
        <v>120</v>
      </c>
      <c r="C4" s="130" t="s">
        <v>121</v>
      </c>
      <c r="D4" s="130" t="s">
        <v>115</v>
      </c>
      <c r="E4" s="130" t="s">
        <v>122</v>
      </c>
    </row>
    <row r="5" spans="1:10" ht="24.75" customHeight="1" x14ac:dyDescent="0.25">
      <c r="A5" s="41" t="s">
        <v>89</v>
      </c>
      <c r="B5" s="179">
        <v>653.56428500000004</v>
      </c>
      <c r="C5" s="179">
        <v>848.51484800000003</v>
      </c>
      <c r="D5" s="180">
        <v>958.83393599999999</v>
      </c>
      <c r="E5" s="171">
        <v>1075.2132340000001</v>
      </c>
      <c r="F5" s="127"/>
      <c r="G5" s="59"/>
      <c r="H5" s="59"/>
      <c r="I5" s="59"/>
      <c r="J5" s="59"/>
    </row>
    <row r="6" spans="1:10" ht="21.75" customHeight="1" x14ac:dyDescent="0.25">
      <c r="A6" s="42" t="s">
        <v>90</v>
      </c>
      <c r="B6" s="172">
        <v>100</v>
      </c>
      <c r="C6" s="172">
        <v>100</v>
      </c>
      <c r="D6" s="172">
        <v>100</v>
      </c>
      <c r="E6" s="172">
        <v>100</v>
      </c>
      <c r="G6" s="59"/>
      <c r="H6" s="188"/>
      <c r="I6" s="59"/>
    </row>
    <row r="7" spans="1:10" ht="17.25" x14ac:dyDescent="0.25">
      <c r="A7" s="42" t="s">
        <v>65</v>
      </c>
      <c r="B7" s="173"/>
      <c r="C7" s="173"/>
      <c r="D7" s="157"/>
      <c r="E7" s="181"/>
    </row>
    <row r="8" spans="1:10" ht="17.25" x14ac:dyDescent="0.25">
      <c r="A8" s="40" t="s">
        <v>91</v>
      </c>
      <c r="B8" s="174">
        <v>4.0772119302694199</v>
      </c>
      <c r="C8" s="175">
        <v>4.5691599965967802</v>
      </c>
      <c r="D8" s="63">
        <v>4.95277641070059</v>
      </c>
      <c r="E8" s="138">
        <v>4.3086913865124501</v>
      </c>
      <c r="J8" s="59"/>
    </row>
    <row r="9" spans="1:10" ht="17.25" x14ac:dyDescent="0.25">
      <c r="A9" s="40" t="s">
        <v>92</v>
      </c>
      <c r="B9" s="174">
        <v>32.528781770870502</v>
      </c>
      <c r="C9" s="175">
        <v>25.3935744916982</v>
      </c>
      <c r="D9" s="63">
        <v>27.637397890347501</v>
      </c>
      <c r="E9" s="138">
        <v>26.1330953818971</v>
      </c>
      <c r="G9" s="188"/>
    </row>
    <row r="10" spans="1:10" ht="17.25" x14ac:dyDescent="0.25">
      <c r="A10" s="40" t="s">
        <v>93</v>
      </c>
      <c r="B10" s="174">
        <v>62.446730240162999</v>
      </c>
      <c r="C10" s="174">
        <v>69.332593222929702</v>
      </c>
      <c r="D10" s="63">
        <v>66.830207916212103</v>
      </c>
      <c r="E10" s="138">
        <v>69.058749699131795</v>
      </c>
    </row>
    <row r="11" spans="1:10" ht="17.25" x14ac:dyDescent="0.25">
      <c r="A11" s="40" t="s">
        <v>94</v>
      </c>
      <c r="B11" s="174">
        <v>0.94727605869711795</v>
      </c>
      <c r="C11" s="174">
        <v>0.70467228877531696</v>
      </c>
      <c r="D11" s="63">
        <v>0.57961778273980502</v>
      </c>
      <c r="E11" s="138">
        <v>0.499463532458716</v>
      </c>
    </row>
    <row r="12" spans="1:10" ht="36" customHeight="1" x14ac:dyDescent="0.25">
      <c r="A12" s="42" t="s">
        <v>95</v>
      </c>
      <c r="B12" s="176">
        <v>11.807444355800699</v>
      </c>
      <c r="C12" s="177">
        <v>10.7017964406191</v>
      </c>
      <c r="D12" s="182">
        <v>10.3858822800299</v>
      </c>
      <c r="E12" s="183">
        <v>10.0659404238148</v>
      </c>
      <c r="H12" s="59"/>
    </row>
    <row r="13" spans="1:10" ht="22.5" customHeight="1" x14ac:dyDescent="0.25">
      <c r="A13" s="42" t="s">
        <v>96</v>
      </c>
      <c r="B13" s="178">
        <v>3625.2830726008801</v>
      </c>
      <c r="C13" s="178">
        <v>4003.6074216287602</v>
      </c>
      <c r="D13" s="184">
        <v>3945.03847209576</v>
      </c>
      <c r="E13" s="185">
        <v>4063.7440609208502</v>
      </c>
    </row>
    <row r="14" spans="1:10" x14ac:dyDescent="0.25">
      <c r="G14" s="188"/>
    </row>
    <row r="15" spans="1:10" ht="33.75" customHeight="1" x14ac:dyDescent="0.25">
      <c r="A15" s="248" t="s">
        <v>80</v>
      </c>
      <c r="B15" s="248"/>
      <c r="C15" s="248"/>
      <c r="D15" s="248"/>
      <c r="E15" s="248"/>
    </row>
    <row r="16" spans="1:10" x14ac:dyDescent="0.25">
      <c r="C16" s="129"/>
    </row>
    <row r="17" spans="2:3" x14ac:dyDescent="0.25">
      <c r="B17" s="127"/>
      <c r="C17" s="127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Room116-2</cp:lastModifiedBy>
  <cp:lastPrinted>2021-03-15T06:17:26Z</cp:lastPrinted>
  <dcterms:created xsi:type="dcterms:W3CDTF">2016-03-11T11:20:21Z</dcterms:created>
  <dcterms:modified xsi:type="dcterms:W3CDTF">2021-08-18T12:32:24Z</dcterms:modified>
</cp:coreProperties>
</file>