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om116N User2\Desktop\Տնտեսական 2019\"/>
    </mc:Choice>
  </mc:AlternateContent>
  <bookViews>
    <workbookView xWindow="0" yWindow="0" windowWidth="25200" windowHeight="11880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4" l="1"/>
  <c r="G9" i="4"/>
  <c r="H9" i="4"/>
  <c r="F6" i="3" l="1"/>
  <c r="H10" i="4"/>
  <c r="G8" i="4"/>
  <c r="H8" i="4"/>
  <c r="I8" i="4"/>
  <c r="G10" i="4" l="1"/>
  <c r="G21" i="1" l="1"/>
  <c r="F21" i="1"/>
  <c r="H19" i="2" l="1"/>
  <c r="G15" i="2"/>
  <c r="F14" i="1"/>
  <c r="F13" i="1"/>
  <c r="F37" i="1"/>
  <c r="H44" i="1"/>
  <c r="H7" i="3" l="1"/>
  <c r="H9" i="3"/>
  <c r="H10" i="3"/>
  <c r="H11" i="3"/>
  <c r="H6" i="3"/>
  <c r="H7" i="2"/>
  <c r="H8" i="2"/>
  <c r="H11" i="2"/>
  <c r="H13" i="2"/>
  <c r="H14" i="2"/>
  <c r="H15" i="2"/>
  <c r="H20" i="2"/>
  <c r="H21" i="2"/>
  <c r="H24" i="2"/>
  <c r="H25" i="2"/>
  <c r="H4" i="2"/>
  <c r="H30" i="1"/>
  <c r="H32" i="1"/>
  <c r="H34" i="1"/>
  <c r="H35" i="1"/>
  <c r="H36" i="1"/>
  <c r="H37" i="1"/>
  <c r="H38" i="1"/>
  <c r="H41" i="1"/>
  <c r="H42" i="1"/>
  <c r="H46" i="1"/>
  <c r="H47" i="1"/>
  <c r="H28" i="1"/>
  <c r="H18" i="1"/>
  <c r="H19" i="1"/>
  <c r="H21" i="1"/>
  <c r="H23" i="1"/>
  <c r="H9" i="1"/>
  <c r="H11" i="1"/>
  <c r="H12" i="1"/>
  <c r="H13" i="1"/>
  <c r="H14" i="1"/>
  <c r="H15" i="1"/>
  <c r="H7" i="1"/>
  <c r="H5" i="1"/>
  <c r="I10" i="4" l="1"/>
  <c r="F20" i="1" l="1"/>
  <c r="G5" i="1"/>
  <c r="F5" i="1"/>
  <c r="F11" i="2" l="1"/>
  <c r="F10" i="3" l="1"/>
  <c r="G13" i="2"/>
  <c r="G9" i="3" l="1"/>
  <c r="G6" i="3" l="1"/>
  <c r="G7" i="2"/>
  <c r="F7" i="2"/>
  <c r="G7" i="3" l="1"/>
  <c r="G10" i="3"/>
  <c r="G11" i="3"/>
  <c r="F7" i="3"/>
  <c r="F9" i="3"/>
  <c r="F11" i="3"/>
  <c r="G14" i="2"/>
  <c r="G16" i="2"/>
  <c r="G19" i="2"/>
  <c r="G20" i="2"/>
  <c r="G21" i="2"/>
  <c r="G24" i="2"/>
  <c r="G25" i="2"/>
  <c r="G11" i="2"/>
  <c r="G8" i="2"/>
  <c r="F25" i="2"/>
  <c r="F24" i="2"/>
  <c r="F20" i="2"/>
  <c r="F21" i="2"/>
  <c r="F19" i="2"/>
  <c r="F13" i="2"/>
  <c r="F14" i="2"/>
  <c r="F15" i="2"/>
  <c r="F16" i="2"/>
  <c r="F8" i="2"/>
  <c r="G47" i="1"/>
  <c r="G46" i="1"/>
  <c r="G41" i="1"/>
  <c r="G42" i="1"/>
  <c r="G43" i="1"/>
  <c r="G44" i="1"/>
  <c r="G35" i="1"/>
  <c r="G36" i="1"/>
  <c r="G37" i="1"/>
  <c r="G38" i="1"/>
  <c r="G34" i="1"/>
  <c r="G32" i="1"/>
  <c r="G30" i="1"/>
  <c r="G28" i="1"/>
  <c r="G23" i="1"/>
  <c r="F47" i="1"/>
  <c r="F46" i="1"/>
  <c r="F41" i="1"/>
  <c r="F42" i="1"/>
  <c r="F43" i="1"/>
  <c r="F44" i="1"/>
  <c r="F35" i="1"/>
  <c r="F36" i="1"/>
  <c r="F38" i="1"/>
  <c r="F34" i="1"/>
  <c r="F32" i="1"/>
  <c r="F30" i="1"/>
  <c r="F28" i="1"/>
  <c r="G18" i="1"/>
  <c r="G19" i="1"/>
  <c r="G20" i="1"/>
  <c r="G12" i="1"/>
  <c r="G13" i="1"/>
  <c r="G14" i="1"/>
  <c r="G15" i="1"/>
  <c r="G11" i="1"/>
  <c r="G9" i="1"/>
  <c r="G7" i="1"/>
  <c r="F23" i="1"/>
  <c r="F18" i="1"/>
  <c r="F19" i="1"/>
  <c r="F12" i="1"/>
  <c r="F15" i="1"/>
  <c r="F11" i="1"/>
  <c r="F9" i="1"/>
  <c r="F7" i="1"/>
</calcChain>
</file>

<file path=xl/sharedStrings.xml><?xml version="1.0" encoding="utf-8"?>
<sst xmlns="http://schemas.openxmlformats.org/spreadsheetml/2006/main" count="276" uniqueCount="155">
  <si>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</si>
  <si>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</si>
  <si>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</si>
  <si>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</si>
  <si>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</si>
  <si>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</si>
  <si>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</si>
  <si>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</si>
  <si>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</si>
  <si>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</si>
  <si>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</si>
  <si>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</si>
  <si>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</si>
  <si>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</si>
  <si>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</si>
  <si>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</si>
  <si>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</si>
  <si>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</si>
  <si>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</si>
  <si>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</si>
  <si>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</si>
  <si>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</si>
  <si>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</si>
  <si>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</si>
  <si>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</si>
  <si>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</si>
  <si>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</si>
  <si>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</si>
  <si>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</si>
  <si>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</si>
  <si>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</si>
  <si>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</si>
  <si>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</si>
  <si>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</si>
  <si>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</si>
  <si>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մլն ԱՄՆ դոլար</t>
  </si>
  <si>
    <t>Տոկոսավճար</t>
  </si>
  <si>
    <t>Մայր գումարի մարում</t>
  </si>
  <si>
    <t>Վարկային միջոցների ստացում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</si>
  <si>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տեղեկագրերը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</si>
  <si>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</si>
  <si>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</si>
  <si>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</si>
  <si>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</si>
  <si>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</si>
  <si>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</si>
  <si>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</si>
  <si>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</si>
  <si>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</si>
  <si>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</si>
  <si>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</si>
  <si>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</si>
  <si>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</si>
  <si>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</si>
  <si>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</si>
  <si>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</si>
  <si>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</si>
  <si>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</si>
  <si>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</si>
  <si>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</si>
  <si>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առնվազն 20%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</si>
  <si>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</si>
  <si>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</si>
  <si>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</si>
  <si>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</si>
  <si>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</si>
  <si>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</si>
  <si>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</si>
  <si>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</si>
  <si>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</si>
  <si>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</si>
  <si>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</si>
  <si>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</si>
  <si>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</si>
  <si>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</si>
  <si>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</si>
  <si>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</si>
  <si>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</si>
  <si>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</si>
  <si>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</si>
  <si>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</si>
  <si>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</si>
  <si>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</si>
  <si>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</si>
  <si>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</si>
  <si>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</si>
  <si>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</si>
  <si>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</si>
  <si>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</si>
  <si>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</si>
  <si>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</si>
  <si>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</si>
  <si>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</si>
  <si>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</si>
  <si>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</si>
  <si>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</si>
  <si>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</si>
  <si>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</si>
  <si>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</si>
  <si>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</si>
  <si>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</si>
  <si>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</si>
  <si>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</si>
  <si>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</si>
  <si>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</si>
  <si>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</si>
  <si>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</si>
  <si>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</si>
  <si>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</si>
  <si>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</si>
  <si>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</si>
  <si>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</si>
  <si>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</si>
  <si>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/մլրդ դրամ/</t>
  </si>
  <si>
    <t>ՀՀ կառավարության պարտքի մինչև մարումը մնացած միջին կշռված ժամկետը, տարի</t>
  </si>
  <si>
    <t>արտաքին երաշխիքներ</t>
  </si>
  <si>
    <t>ուղենիշներն ըստ 2020-2022թթ. ռազմավարական ծրագրի</t>
  </si>
  <si>
    <t>31.12.2019</t>
  </si>
  <si>
    <t xml:space="preserve">             2018-2020թթ.  Հայաստանի Հանրապետության կառավարության պարտքի միջին տոկոսադրույքի վերաբերյալ </t>
  </si>
  <si>
    <t>31․12․2019</t>
  </si>
  <si>
    <t>01.03.2020 - 31.03.2020</t>
  </si>
  <si>
    <t>% (2020թ. մարտ)</t>
  </si>
  <si>
    <t>2018-2020թթ. Հայաստանի Հանրապետության պետական պարտքի վերաբերյալ (ապրիլ ամսվա վերջի դրությամբ)</t>
  </si>
  <si>
    <t>30.04.2018</t>
  </si>
  <si>
    <t>30.04.2019</t>
  </si>
  <si>
    <t>30.04.2020</t>
  </si>
  <si>
    <t xml:space="preserve">30.04.2020-ը 30.04․2018-ի նկատմամբ(%) </t>
  </si>
  <si>
    <t xml:space="preserve">30.04.2020-ը 30.04․2019-ի նկատմամբ(%) </t>
  </si>
  <si>
    <t xml:space="preserve">30.04.2020-ը 31.12.2019-ի նկատմամբ(%) </t>
  </si>
  <si>
    <t xml:space="preserve">30.04.2020-ը 30.04.2019-ի նկատմամբ(%) </t>
  </si>
  <si>
    <t xml:space="preserve">  2018-2020թթ.  Հայաստանի Հանրապետության կառավարության պարտքի կառուցվածքի վերաբերյալ  (ապրիլ ամսվա վերջի դրությամբ)</t>
  </si>
  <si>
    <t xml:space="preserve">Տեսակարար կշռի փոփոխությունը` 30.04.2020-ին 30.04.2018-ի նկատմամբ(+/-) </t>
  </si>
  <si>
    <t xml:space="preserve">Տեսակարար կշռի փոփոխությունը 30.04.2020-ին 30.04.2019-ի նկատմամբ(+/-) </t>
  </si>
  <si>
    <t xml:space="preserve">Տեսակարար կշռի փոփոխությունը 30.04.2020-ին 31.12.2019-ի նկատմամբ(+/-) </t>
  </si>
  <si>
    <t xml:space="preserve">                                                                         (ապրիլ ամսվա վերջի դրությամբ)</t>
  </si>
  <si>
    <t xml:space="preserve">Փոփոխությունը               30.04.2020-ին 30.04.2018-ի նկատմամբ(+/-) </t>
  </si>
  <si>
    <t xml:space="preserve">Փոփոխությունը         30.04.2020-ին 30.04.2019-ի նկատմամբ(+/-) </t>
  </si>
  <si>
    <t xml:space="preserve">Փոփոխությունը         30.04.2020-ին 31.12.2019-ի նկատմամբ(+/-) </t>
  </si>
  <si>
    <t xml:space="preserve"> 2018-2020թթ. հունվար-ապրիլ ամիսներին Հայաստանի Հանրապետության կառավարության արտաքին վարկերի սպասարկման և արտաքին վարկային միջոցների ստացման վերաբերյալ</t>
  </si>
  <si>
    <t>01.01.2018 - 30.04.2018</t>
  </si>
  <si>
    <t>01.01.2019 - 30.04.2019</t>
  </si>
  <si>
    <t>01.04.2020 - 30.04.2020</t>
  </si>
  <si>
    <t>01.01.2020 - 30.04.2020</t>
  </si>
  <si>
    <t xml:space="preserve">Փոփոխությունը 01.01.2020 - 30.04.2020-ին 01.01.2018-30.04.2019-ի նկատմամբ(%) </t>
  </si>
  <si>
    <t xml:space="preserve">Փոփոխությունը 01.01.2020 - 30.04.2020-ին 01.01.2018-30.04.2018-ի նկատմամբ(%) </t>
  </si>
  <si>
    <t xml:space="preserve">Փոփոխությունը 01.03.2020 - 30.04.2020-ին 01.01.2020-31.03.2020-ի նկատմամբ(%) </t>
  </si>
  <si>
    <t xml:space="preserve">ՀՀ Կառավարության պարտքի կառավարման 2020 -2022թթ. ռազմավարական ծրագրի ուղենշային ցուցանիշների վերաբերյալ (մարտ ապրիլ վերջի դրությամբ) </t>
  </si>
  <si>
    <t>2018-2020թթ. հունվար-ապրիլ ամիսներին պետական բյուջեի պակասուրդի ֆինանսավորումը փոխառու միջոցների հաշվին</t>
  </si>
  <si>
    <t>01.01.2018-30.04.2018</t>
  </si>
  <si>
    <t>01.01.2019-30.04.2019</t>
  </si>
  <si>
    <t>01.01.2020-30.04․2020</t>
  </si>
  <si>
    <t>2018-2020թթ. հուվար-ապրիլ ամիսներին ՀՀ պետական բյուջեից ՀՀ կառավարության պարտքի գծով վճարված տոկոսավճարներ</t>
  </si>
  <si>
    <t>01.01.2020-30.04.2020</t>
  </si>
  <si>
    <t xml:space="preserve">2018-2020թթ. վարկային պայմանագրերով ձևավորված ՀՀ կառավարության արտաքին պարտքը (ապրիլ ամսվա վերջի դրությամբ) </t>
  </si>
  <si>
    <t>2018-2020թթ. շրջանառության մեջ գտնվող ՀՀ պետական պարտատոմսերը  (ապրիլ ամսվա վերջի դրությամբ)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</si>
</sst>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(* #,##0.00_);_(* \(#,##0.00\);_(* &quot;-&quot;??_);_(@_)"/>
    <numFmt numFmtId="165" formatCode="_-* #,##0.00\ _€_-;\-* #,##0.00\ _€_-;_-* &quot;-&quot;??\ _€_-;_-@_-"/>
    <numFmt numFmtId="166" formatCode="#,##0.0"/>
    <numFmt numFmtId="167" formatCode="#,##0.00;[Red]#,##0.00"/>
    <numFmt numFmtId="168" formatCode="0.0"/>
    <numFmt numFmtId="169" formatCode="_(* #,##0.0_);_(* \(#,##0.0\);_(* &quot;-&quot;??_);_(@_)"/>
    <numFmt numFmtId="170" formatCode="0.0000"/>
    <numFmt numFmtId="171" formatCode="0.00;[Red]0.00"/>
    <numFmt numFmtId="172" formatCode="0;[Red]0"/>
    <numFmt numFmtId="173" formatCode="0.0000;[Red]0.0000"/>
    <numFmt numFmtId="174" formatCode="0.0;[Red]0.0"/>
    <numFmt numFmtId="175" formatCode="0.00_ ;\-0.00\ "/>
    <numFmt numFmtId="176" formatCode="#,##0.00_ ;\-#,##0.00\ "/>
    <numFmt numFmtId="177" formatCode="#,##0.000;[Red]#,##0.000"/>
    <numFmt numFmtId="178" formatCode="#,##0.000_ ;\-#,##0.000\ "/>
    <numFmt numFmtId="179" formatCode="#,##0.0_ ;\-#,##0.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23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/>
    <xf numFmtId="166" fontId="6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166" fontId="6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1" xfId="0" applyFont="1" applyBorder="1"/>
    <xf numFmtId="0" fontId="14" fillId="0" borderId="1" xfId="3" applyFont="1" applyBorder="1" applyAlignment="1">
      <alignment vertical="center" wrapText="1"/>
    </xf>
    <xf numFmtId="0" fontId="16" fillId="0" borderId="1" xfId="3" applyFont="1" applyBorder="1" applyAlignment="1">
      <alignment horizontal="left" vertical="center" wrapText="1" indent="15"/>
    </xf>
    <xf numFmtId="2" fontId="7" fillId="0" borderId="1" xfId="0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left" vertical="center" wrapText="1" indent="2"/>
    </xf>
    <xf numFmtId="0" fontId="20" fillId="0" borderId="1" xfId="3" applyFont="1" applyBorder="1" applyAlignment="1">
      <alignment horizontal="left" vertical="center" wrapText="1" indent="3"/>
    </xf>
    <xf numFmtId="0" fontId="17" fillId="0" borderId="1" xfId="3" applyFont="1" applyBorder="1" applyAlignment="1">
      <alignment horizontal="left" vertical="center" wrapText="1" indent="7"/>
    </xf>
    <xf numFmtId="0" fontId="20" fillId="0" borderId="1" xfId="3" applyFont="1" applyBorder="1" applyAlignment="1">
      <alignment horizontal="left" vertical="center" indent="3"/>
    </xf>
    <xf numFmtId="0" fontId="16" fillId="0" borderId="1" xfId="3" applyFont="1" applyBorder="1" applyAlignment="1">
      <alignment horizontal="left" vertical="center" indent="11"/>
    </xf>
    <xf numFmtId="0" fontId="16" fillId="0" borderId="1" xfId="3" applyFont="1" applyBorder="1" applyAlignment="1">
      <alignment horizontal="left" vertical="center" indent="7"/>
    </xf>
    <xf numFmtId="0" fontId="21" fillId="0" borderId="0" xfId="3" applyFont="1" applyAlignment="1">
      <alignment vertical="center"/>
    </xf>
    <xf numFmtId="0" fontId="18" fillId="0" borderId="1" xfId="3" applyFont="1" applyBorder="1" applyAlignment="1">
      <alignment horizontal="left" vertical="center" wrapText="1"/>
    </xf>
    <xf numFmtId="0" fontId="20" fillId="0" borderId="1" xfId="3" applyFont="1" applyBorder="1" applyAlignment="1">
      <alignment horizontal="left" vertical="center" wrapText="1" indent="2"/>
    </xf>
    <xf numFmtId="0" fontId="17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/>
    </xf>
    <xf numFmtId="0" fontId="20" fillId="0" borderId="0" xfId="3" applyFont="1" applyAlignment="1">
      <alignment vertical="center" wrapText="1"/>
    </xf>
    <xf numFmtId="0" fontId="16" fillId="0" borderId="1" xfId="0" applyFont="1" applyBorder="1" applyAlignment="1">
      <alignment horizontal="left" vertical="center" wrapText="1" indent="4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indent="2"/>
    </xf>
    <xf numFmtId="0" fontId="16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8" fontId="0" fillId="0" borderId="0" xfId="0" applyNumberFormat="1"/>
    <xf numFmtId="0" fontId="2" fillId="0" borderId="5" xfId="0" applyFont="1" applyBorder="1"/>
    <xf numFmtId="171" fontId="7" fillId="0" borderId="1" xfId="0" applyNumberFormat="1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71" fontId="2" fillId="6" borderId="1" xfId="0" applyNumberFormat="1" applyFont="1" applyFill="1" applyBorder="1" applyAlignment="1">
      <alignment horizontal="center" vertical="center" wrapText="1"/>
    </xf>
    <xf numFmtId="167" fontId="6" fillId="5" borderId="1" xfId="0" applyNumberFormat="1" applyFont="1" applyFill="1" applyBorder="1" applyAlignment="1">
      <alignment horizontal="center" vertical="center" wrapText="1"/>
    </xf>
    <xf numFmtId="171" fontId="2" fillId="0" borderId="1" xfId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71" fontId="24" fillId="0" borderId="1" xfId="10" applyNumberFormat="1" applyFont="1" applyBorder="1" applyAlignment="1">
      <alignment horizontal="center" vertical="center" wrapText="1"/>
    </xf>
    <xf numFmtId="171" fontId="6" fillId="5" borderId="1" xfId="0" applyNumberFormat="1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164" fontId="22" fillId="5" borderId="1" xfId="10" applyFont="1" applyFill="1" applyBorder="1" applyAlignment="1">
      <alignment horizontal="center" vertical="center" wrapText="1"/>
    </xf>
    <xf numFmtId="164" fontId="23" fillId="2" borderId="1" xfId="10" applyFont="1" applyFill="1" applyBorder="1" applyAlignment="1">
      <alignment horizontal="center" vertical="center" wrapText="1"/>
    </xf>
    <xf numFmtId="164" fontId="24" fillId="0" borderId="1" xfId="10" applyFont="1" applyBorder="1" applyAlignment="1">
      <alignment horizontal="center" vertical="center" wrapText="1"/>
    </xf>
    <xf numFmtId="167" fontId="22" fillId="5" borderId="1" xfId="10" applyNumberFormat="1" applyFont="1" applyFill="1" applyBorder="1" applyAlignment="1">
      <alignment horizontal="center" vertical="center" wrapText="1"/>
    </xf>
    <xf numFmtId="167" fontId="24" fillId="0" borderId="1" xfId="10" applyNumberFormat="1" applyFont="1" applyBorder="1" applyAlignment="1">
      <alignment horizontal="center" vertical="center" wrapText="1"/>
    </xf>
    <xf numFmtId="171" fontId="25" fillId="0" borderId="1" xfId="10" applyNumberFormat="1" applyFont="1" applyBorder="1" applyAlignment="1">
      <alignment horizontal="center" vertical="center" wrapText="1"/>
    </xf>
    <xf numFmtId="171" fontId="22" fillId="0" borderId="1" xfId="1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23" fillId="2" borderId="1" xfId="10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 wrapText="1"/>
    </xf>
    <xf numFmtId="167" fontId="9" fillId="0" borderId="1" xfId="10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7" fontId="23" fillId="3" borderId="1" xfId="1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71" fontId="11" fillId="0" borderId="1" xfId="0" applyNumberFormat="1" applyFont="1" applyBorder="1" applyAlignment="1">
      <alignment horizontal="center" vertical="center" wrapText="1"/>
    </xf>
    <xf numFmtId="171" fontId="11" fillId="6" borderId="1" xfId="0" applyNumberFormat="1" applyFont="1" applyFill="1" applyBorder="1" applyAlignment="1">
      <alignment horizontal="center" vertical="center" wrapText="1"/>
    </xf>
    <xf numFmtId="171" fontId="17" fillId="0" borderId="1" xfId="10" applyNumberFormat="1" applyFont="1" applyBorder="1" applyAlignment="1">
      <alignment horizontal="center" vertical="center" wrapText="1"/>
    </xf>
    <xf numFmtId="171" fontId="19" fillId="0" borderId="1" xfId="10" applyNumberFormat="1" applyFont="1" applyBorder="1" applyAlignment="1">
      <alignment horizontal="center" vertical="center" wrapText="1"/>
    </xf>
    <xf numFmtId="171" fontId="11" fillId="0" borderId="1" xfId="10" applyNumberFormat="1" applyFont="1" applyBorder="1" applyAlignment="1">
      <alignment horizontal="center" vertical="center" wrapText="1"/>
    </xf>
    <xf numFmtId="171" fontId="20" fillId="0" borderId="1" xfId="10" applyNumberFormat="1" applyFont="1" applyBorder="1" applyAlignment="1">
      <alignment horizontal="center" vertical="center" wrapText="1"/>
    </xf>
    <xf numFmtId="171" fontId="17" fillId="0" borderId="1" xfId="0" applyNumberFormat="1" applyFont="1" applyBorder="1" applyAlignment="1">
      <alignment horizontal="center" vertical="center" wrapText="1"/>
    </xf>
    <xf numFmtId="171" fontId="19" fillId="0" borderId="1" xfId="4" applyNumberFormat="1" applyFont="1" applyBorder="1" applyAlignment="1">
      <alignment horizontal="center" vertical="center" wrapText="1"/>
    </xf>
    <xf numFmtId="171" fontId="17" fillId="0" borderId="1" xfId="4" applyNumberFormat="1" applyFont="1" applyBorder="1" applyAlignment="1">
      <alignment horizontal="center" vertical="center" wrapText="1"/>
    </xf>
    <xf numFmtId="171" fontId="17" fillId="0" borderId="1" xfId="3" applyNumberFormat="1" applyFont="1" applyBorder="1" applyAlignment="1">
      <alignment horizontal="center" vertical="center" wrapText="1"/>
    </xf>
    <xf numFmtId="171" fontId="12" fillId="0" borderId="1" xfId="4" applyNumberFormat="1" applyFont="1" applyBorder="1" applyAlignment="1">
      <alignment horizontal="center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39" fontId="23" fillId="2" borderId="1" xfId="10" applyNumberFormat="1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4" fillId="0" borderId="1" xfId="10" applyNumberFormat="1" applyFont="1" applyBorder="1" applyAlignment="1">
      <alignment horizontal="center" vertical="center" wrapText="1"/>
    </xf>
    <xf numFmtId="39" fontId="2" fillId="6" borderId="1" xfId="0" applyNumberFormat="1" applyFont="1" applyFill="1" applyBorder="1" applyAlignment="1">
      <alignment horizontal="center" vertical="center" wrapText="1"/>
    </xf>
    <xf numFmtId="39" fontId="24" fillId="0" borderId="1" xfId="4" applyNumberFormat="1" applyFont="1" applyBorder="1" applyAlignment="1">
      <alignment horizontal="center" vertical="center" wrapText="1"/>
    </xf>
    <xf numFmtId="171" fontId="9" fillId="0" borderId="1" xfId="1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71" fontId="12" fillId="0" borderId="1" xfId="3" applyNumberFormat="1" applyFont="1" applyBorder="1" applyAlignment="1">
      <alignment horizontal="center" vertical="center" wrapText="1"/>
    </xf>
    <xf numFmtId="171" fontId="17" fillId="0" borderId="1" xfId="5" applyNumberFormat="1" applyFont="1" applyBorder="1" applyAlignment="1">
      <alignment horizontal="center" vertical="center" wrapText="1"/>
    </xf>
    <xf numFmtId="171" fontId="17" fillId="0" borderId="4" xfId="4" applyNumberFormat="1" applyFont="1" applyBorder="1" applyAlignment="1">
      <alignment horizontal="center" vertical="center" wrapText="1"/>
    </xf>
    <xf numFmtId="167" fontId="9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174" fontId="12" fillId="0" borderId="1" xfId="16" applyNumberFormat="1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12" fillId="0" borderId="1" xfId="26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71" fontId="6" fillId="5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164" fontId="4" fillId="0" borderId="1" xfId="1" applyFont="1" applyBorder="1" applyAlignment="1">
      <alignment horizontal="center" vertical="center" wrapText="1"/>
    </xf>
    <xf numFmtId="171" fontId="0" fillId="0" borderId="0" xfId="0" applyNumberFormat="1"/>
    <xf numFmtId="167" fontId="0" fillId="0" borderId="0" xfId="0" applyNumberFormat="1"/>
    <xf numFmtId="39" fontId="0" fillId="0" borderId="0" xfId="0" applyNumberFormat="1"/>
    <xf numFmtId="14" fontId="2" fillId="0" borderId="1" xfId="0" applyNumberFormat="1" applyFont="1" applyBorder="1" applyAlignment="1">
      <alignment horizontal="center" vertical="center" textRotation="90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176" fontId="2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/>
    </xf>
    <xf numFmtId="164" fontId="23" fillId="4" borderId="1" xfId="1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167" fontId="23" fillId="4" borderId="1" xfId="1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39" fontId="24" fillId="0" borderId="1" xfId="5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76" fontId="2" fillId="6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2" fontId="23" fillId="0" borderId="1" xfId="3" applyNumberFormat="1" applyFont="1" applyBorder="1" applyAlignment="1">
      <alignment horizontal="center" vertical="center" wrapText="1"/>
    </xf>
    <xf numFmtId="175" fontId="23" fillId="0" borderId="1" xfId="3" applyNumberFormat="1" applyFont="1" applyBorder="1" applyAlignment="1">
      <alignment horizontal="center" vertical="center" wrapText="1"/>
    </xf>
    <xf numFmtId="2" fontId="22" fillId="0" borderId="1" xfId="4" applyNumberFormat="1" applyFont="1" applyBorder="1" applyAlignment="1">
      <alignment horizontal="center" vertical="center" wrapText="1"/>
    </xf>
    <xf numFmtId="2" fontId="22" fillId="6" borderId="1" xfId="4" applyNumberFormat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171" fontId="24" fillId="0" borderId="1" xfId="0" applyNumberFormat="1" applyFont="1" applyBorder="1" applyAlignment="1">
      <alignment horizontal="center" vertical="center" wrapText="1"/>
    </xf>
    <xf numFmtId="2" fontId="24" fillId="0" borderId="1" xfId="4" applyNumberFormat="1" applyFont="1" applyBorder="1" applyAlignment="1">
      <alignment horizontal="center" vertical="center" wrapText="1"/>
    </xf>
    <xf numFmtId="2" fontId="23" fillId="0" borderId="1" xfId="4" applyNumberFormat="1" applyFont="1" applyBorder="1" applyAlignment="1">
      <alignment horizontal="center" vertical="center" wrapText="1"/>
    </xf>
    <xf numFmtId="2" fontId="25" fillId="0" borderId="1" xfId="4" applyNumberFormat="1" applyFont="1" applyBorder="1" applyAlignment="1">
      <alignment horizontal="center" vertical="center" wrapText="1"/>
    </xf>
    <xf numFmtId="2" fontId="24" fillId="0" borderId="1" xfId="3" applyNumberFormat="1" applyFont="1" applyBorder="1" applyAlignment="1">
      <alignment horizontal="center" vertical="center" wrapText="1"/>
    </xf>
    <xf numFmtId="175" fontId="24" fillId="0" borderId="1" xfId="3" applyNumberFormat="1" applyFont="1" applyBorder="1" applyAlignment="1">
      <alignment horizontal="center" vertical="center" wrapText="1"/>
    </xf>
    <xf numFmtId="171" fontId="25" fillId="0" borderId="1" xfId="4" applyNumberFormat="1" applyFont="1" applyBorder="1" applyAlignment="1">
      <alignment horizontal="center" vertical="center" wrapText="1"/>
    </xf>
    <xf numFmtId="2" fontId="24" fillId="0" borderId="4" xfId="4" applyNumberFormat="1" applyFont="1" applyBorder="1" applyAlignment="1">
      <alignment horizontal="center" vertical="center" wrapText="1"/>
    </xf>
    <xf numFmtId="171" fontId="24" fillId="0" borderId="1" xfId="3" applyNumberFormat="1" applyFont="1" applyBorder="1" applyAlignment="1">
      <alignment horizontal="center" vertical="center" wrapText="1"/>
    </xf>
    <xf numFmtId="171" fontId="22" fillId="0" borderId="1" xfId="4" applyNumberFormat="1" applyFont="1" applyBorder="1" applyAlignment="1">
      <alignment horizontal="center" vertical="center" wrapText="1"/>
    </xf>
    <xf numFmtId="175" fontId="24" fillId="0" borderId="1" xfId="0" applyNumberFormat="1" applyFont="1" applyBorder="1" applyAlignment="1">
      <alignment horizontal="center" vertical="center" wrapText="1"/>
    </xf>
    <xf numFmtId="171" fontId="24" fillId="0" borderId="1" xfId="4" applyNumberFormat="1" applyFont="1" applyFill="1" applyBorder="1" applyAlignment="1">
      <alignment horizontal="center" vertical="center" wrapText="1"/>
    </xf>
    <xf numFmtId="171" fontId="24" fillId="0" borderId="1" xfId="4" applyNumberFormat="1" applyFont="1" applyBorder="1" applyAlignment="1">
      <alignment horizontal="center" vertical="center" wrapText="1"/>
    </xf>
    <xf numFmtId="168" fontId="23" fillId="0" borderId="1" xfId="10" applyNumberFormat="1" applyFont="1" applyFill="1" applyBorder="1" applyAlignment="1">
      <alignment horizontal="center" vertical="center" wrapText="1"/>
    </xf>
    <xf numFmtId="169" fontId="24" fillId="0" borderId="1" xfId="5" applyNumberFormat="1" applyFont="1" applyFill="1" applyBorder="1" applyAlignment="1">
      <alignment horizontal="center" vertical="center" wrapText="1"/>
    </xf>
    <xf numFmtId="179" fontId="25" fillId="0" borderId="1" xfId="4" applyNumberFormat="1" applyFont="1" applyFill="1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24" fillId="0" borderId="1" xfId="2" applyNumberFormat="1" applyFont="1" applyBorder="1" applyAlignment="1">
      <alignment horizontal="center" vertical="center" wrapText="1"/>
    </xf>
    <xf numFmtId="169" fontId="24" fillId="0" borderId="1" xfId="5" applyNumberFormat="1" applyFont="1" applyBorder="1" applyAlignment="1">
      <alignment horizontal="center" vertical="center" wrapText="1"/>
    </xf>
    <xf numFmtId="2" fontId="24" fillId="0" borderId="1" xfId="7" applyNumberFormat="1" applyFont="1" applyBorder="1" applyAlignment="1">
      <alignment horizontal="center" vertical="center" wrapText="1"/>
    </xf>
    <xf numFmtId="2" fontId="24" fillId="0" borderId="1" xfId="9" applyNumberFormat="1" applyFont="1" applyBorder="1" applyAlignment="1">
      <alignment horizontal="center" vertical="center" wrapText="1"/>
    </xf>
    <xf numFmtId="170" fontId="24" fillId="0" borderId="1" xfId="7" applyNumberFormat="1" applyFont="1" applyBorder="1" applyAlignment="1">
      <alignment horizontal="center" vertical="center" wrapText="1"/>
    </xf>
    <xf numFmtId="170" fontId="24" fillId="0" borderId="1" xfId="9" applyNumberFormat="1" applyFont="1" applyBorder="1" applyAlignment="1">
      <alignment horizontal="center" vertical="center" wrapText="1"/>
    </xf>
    <xf numFmtId="1" fontId="24" fillId="7" borderId="1" xfId="5" applyNumberFormat="1" applyFont="1" applyFill="1" applyBorder="1" applyAlignment="1">
      <alignment horizontal="center" vertical="center" wrapText="1"/>
    </xf>
    <xf numFmtId="39" fontId="23" fillId="0" borderId="1" xfId="5" applyNumberFormat="1" applyFont="1" applyBorder="1" applyAlignment="1">
      <alignment horizontal="center" vertical="center" wrapText="1"/>
    </xf>
    <xf numFmtId="171" fontId="23" fillId="0" borderId="1" xfId="5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3" fontId="24" fillId="0" borderId="1" xfId="6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172" fontId="24" fillId="6" borderId="1" xfId="1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76" fontId="24" fillId="0" borderId="1" xfId="4" applyNumberFormat="1" applyFont="1" applyFill="1" applyBorder="1" applyAlignment="1">
      <alignment horizontal="center" vertical="center" wrapText="1"/>
    </xf>
    <xf numFmtId="164" fontId="0" fillId="0" borderId="0" xfId="0" applyNumberFormat="1"/>
    <xf numFmtId="1" fontId="0" fillId="0" borderId="0" xfId="0" applyNumberFormat="1"/>
    <xf numFmtId="166" fontId="24" fillId="0" borderId="3" xfId="4" applyNumberFormat="1" applyFont="1" applyFill="1" applyBorder="1" applyAlignment="1">
      <alignment horizontal="center" vertical="center" wrapText="1"/>
    </xf>
    <xf numFmtId="166" fontId="23" fillId="0" borderId="1" xfId="4" applyNumberFormat="1" applyFont="1" applyFill="1" applyBorder="1" applyAlignment="1">
      <alignment horizontal="center" vertical="center" wrapText="1"/>
    </xf>
    <xf numFmtId="166" fontId="25" fillId="0" borderId="3" xfId="4" applyNumberFormat="1" applyFont="1" applyFill="1" applyBorder="1" applyAlignment="1">
      <alignment horizontal="center" vertical="center" wrapText="1"/>
    </xf>
    <xf numFmtId="166" fontId="24" fillId="0" borderId="6" xfId="5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7" xfId="0" applyNumberFormat="1" applyFont="1" applyBorder="1"/>
    <xf numFmtId="0" fontId="5" fillId="0" borderId="6" xfId="0" applyFont="1" applyBorder="1" applyAlignment="1">
      <alignment horizontal="left" wrapText="1"/>
    </xf>
    <xf numFmtId="4" fontId="2" fillId="0" borderId="1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3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showWhiteSpace="0" view="pageLayout" topLeftCell="A13" zoomScale="106" zoomScalePageLayoutView="106" workbookViewId="0">
      <selection activeCell="J32" sqref="J32"/>
    </sheetView>
  </sheetViews>
  <sheetFormatPr defaultRowHeight="15" x14ac:dyDescent="0.25"/>
  <cols>
    <col min="1" max="1" width="62.28515625" customWidth="1"/>
    <col min="2" max="2" width="12.42578125" customWidth="1"/>
    <col min="3" max="3" width="11" customWidth="1"/>
    <col min="4" max="4" width="10.7109375" customWidth="1"/>
    <col min="5" max="5" width="11.140625" customWidth="1"/>
    <col min="6" max="6" width="11.42578125" customWidth="1"/>
    <col min="7" max="7" width="11.140625" customWidth="1"/>
  </cols>
  <sheetData>
    <row r="1" spans="1:10" ht="21" customHeight="1" x14ac:dyDescent="0.25">
      <c r="A1" s="207" t="s">
        <v>61</v>
      </c>
      <c r="B1" s="207"/>
      <c r="C1" s="207"/>
      <c r="D1" s="207"/>
      <c r="E1" s="207"/>
      <c r="F1" s="207"/>
      <c r="G1" s="207"/>
    </row>
    <row r="2" spans="1:10" ht="25.5" customHeight="1" x14ac:dyDescent="0.25">
      <c r="A2" s="206" t="s">
        <v>122</v>
      </c>
      <c r="B2" s="206"/>
      <c r="C2" s="206"/>
      <c r="D2" s="206"/>
      <c r="E2" s="206"/>
      <c r="F2" s="206"/>
      <c r="G2" s="206"/>
    </row>
    <row r="3" spans="1:10" ht="12" customHeight="1" x14ac:dyDescent="0.3">
      <c r="A3" s="119" t="s">
        <v>48</v>
      </c>
      <c r="B3" s="119"/>
      <c r="C3" s="211" t="s">
        <v>113</v>
      </c>
      <c r="D3" s="211"/>
      <c r="E3" s="120"/>
      <c r="F3" s="120"/>
    </row>
    <row r="4" spans="1:10" ht="87.75" customHeight="1" x14ac:dyDescent="0.3">
      <c r="A4" s="126"/>
      <c r="B4" s="133" t="s">
        <v>123</v>
      </c>
      <c r="C4" s="133" t="s">
        <v>124</v>
      </c>
      <c r="D4" s="133" t="s">
        <v>117</v>
      </c>
      <c r="E4" s="133" t="s">
        <v>125</v>
      </c>
      <c r="F4" s="5" t="s">
        <v>126</v>
      </c>
      <c r="G4" s="5" t="s">
        <v>127</v>
      </c>
      <c r="H4" s="5" t="s">
        <v>128</v>
      </c>
    </row>
    <row r="5" spans="1:10" ht="16.5" x14ac:dyDescent="0.3">
      <c r="A5" s="12" t="s">
        <v>27</v>
      </c>
      <c r="B5" s="146">
        <v>3319.1815836801302</v>
      </c>
      <c r="C5" s="61">
        <v>3320.2128202173399</v>
      </c>
      <c r="D5" s="61">
        <v>3513.4030736089599</v>
      </c>
      <c r="E5" s="61">
        <v>3551.3394277073799</v>
      </c>
      <c r="F5" s="61">
        <f>E5*100/B5</f>
        <v>106.99443034899723</v>
      </c>
      <c r="G5" s="61">
        <f>E5*100/C5</f>
        <v>106.9611985738586</v>
      </c>
      <c r="H5" s="144">
        <f>E5*100/D5</f>
        <v>101.07976094127599</v>
      </c>
    </row>
    <row r="6" spans="1:10" ht="16.5" x14ac:dyDescent="0.3">
      <c r="A6" s="208" t="s">
        <v>26</v>
      </c>
      <c r="B6" s="209"/>
      <c r="C6" s="209"/>
      <c r="D6" s="209"/>
      <c r="E6" s="209"/>
      <c r="F6" s="209"/>
      <c r="G6" s="209"/>
      <c r="H6" s="210"/>
    </row>
    <row r="7" spans="1:10" ht="16.5" customHeight="1" x14ac:dyDescent="0.3">
      <c r="A7" s="6" t="s">
        <v>29</v>
      </c>
      <c r="B7" s="68">
        <v>3026.2515384898802</v>
      </c>
      <c r="C7" s="62">
        <v>3058.63928403508</v>
      </c>
      <c r="D7" s="62">
        <v>3278.6777602719199</v>
      </c>
      <c r="E7" s="62">
        <v>3314.0644621422198</v>
      </c>
      <c r="F7" s="63">
        <f>E7*100/B7</f>
        <v>109.51054200193684</v>
      </c>
      <c r="G7" s="63">
        <f>E7*100/C7</f>
        <v>108.35094152619962</v>
      </c>
      <c r="H7" s="145">
        <f>E7*100/D7</f>
        <v>101.07929795050568</v>
      </c>
    </row>
    <row r="8" spans="1:10" ht="17.25" customHeight="1" x14ac:dyDescent="0.3">
      <c r="A8" s="205" t="s">
        <v>3</v>
      </c>
      <c r="B8" s="205"/>
      <c r="C8" s="205"/>
      <c r="D8" s="205"/>
      <c r="E8" s="205"/>
      <c r="F8" s="205"/>
      <c r="G8" s="205"/>
      <c r="H8" s="142"/>
    </row>
    <row r="9" spans="1:10" ht="16.5" x14ac:dyDescent="0.3">
      <c r="A9" s="14" t="s">
        <v>2</v>
      </c>
      <c r="B9" s="67">
        <v>2381.7160244898801</v>
      </c>
      <c r="C9" s="56">
        <v>2371.0964213216898</v>
      </c>
      <c r="D9" s="56">
        <v>2541.5042743376998</v>
      </c>
      <c r="E9" s="56">
        <v>2497.3095710296602</v>
      </c>
      <c r="F9" s="56">
        <f>E9*100/B9</f>
        <v>104.85337233117615</v>
      </c>
      <c r="G9" s="56">
        <f>E9*100/C9</f>
        <v>105.3229868078337</v>
      </c>
      <c r="H9" s="143">
        <f t="shared" ref="H9:H23" si="0">E9*100/D9</f>
        <v>98.261080897864858</v>
      </c>
      <c r="I9" s="60"/>
      <c r="J9" s="60"/>
    </row>
    <row r="10" spans="1:10" ht="16.5" x14ac:dyDescent="0.3">
      <c r="A10" s="205" t="s">
        <v>1</v>
      </c>
      <c r="B10" s="205"/>
      <c r="C10" s="205"/>
      <c r="D10" s="205"/>
      <c r="E10" s="205"/>
      <c r="F10" s="205"/>
      <c r="G10" s="205"/>
      <c r="H10" s="142"/>
    </row>
    <row r="11" spans="1:10" ht="18.75" customHeight="1" x14ac:dyDescent="0.3">
      <c r="A11" s="1" t="s">
        <v>44</v>
      </c>
      <c r="B11" s="69">
        <v>1958.2363454486001</v>
      </c>
      <c r="C11" s="66">
        <v>1968.7199423136799</v>
      </c>
      <c r="D11" s="66">
        <v>2067.3209083720099</v>
      </c>
      <c r="E11" s="66">
        <v>2031.50609650146</v>
      </c>
      <c r="F11" s="55">
        <f>E11*100/B11</f>
        <v>103.74161940274246</v>
      </c>
      <c r="G11" s="55">
        <f>E11*100/C11</f>
        <v>103.18918668106711</v>
      </c>
      <c r="H11" s="142">
        <f t="shared" si="0"/>
        <v>98.267573663793016</v>
      </c>
    </row>
    <row r="12" spans="1:10" ht="33.75" customHeight="1" x14ac:dyDescent="0.3">
      <c r="A12" s="1" t="s">
        <v>46</v>
      </c>
      <c r="B12" s="71">
        <v>9.1759789999999999</v>
      </c>
      <c r="C12" s="57">
        <v>3.402825</v>
      </c>
      <c r="D12" s="57">
        <v>3.3442029224895302</v>
      </c>
      <c r="E12" s="57">
        <v>3.2834400000000001</v>
      </c>
      <c r="F12" s="55">
        <f>E12*100/B12</f>
        <v>35.782993836406995</v>
      </c>
      <c r="G12" s="55">
        <f>E12*100/C12</f>
        <v>96.491591545260192</v>
      </c>
      <c r="H12" s="141">
        <f t="shared" si="0"/>
        <v>98.183037217003076</v>
      </c>
    </row>
    <row r="13" spans="1:10" ht="34.5" customHeight="1" x14ac:dyDescent="0.3">
      <c r="A13" s="1" t="s">
        <v>45</v>
      </c>
      <c r="B13" s="71">
        <v>410.21640004</v>
      </c>
      <c r="C13" s="57">
        <v>395.21339400660798</v>
      </c>
      <c r="D13" s="57">
        <v>467.07834304328901</v>
      </c>
      <c r="E13" s="57">
        <v>458.876044527435</v>
      </c>
      <c r="F13" s="55">
        <f>E13*100/B13</f>
        <v>111.86194517885932</v>
      </c>
      <c r="G13" s="55">
        <f>E13*100/C13</f>
        <v>116.10842433132784</v>
      </c>
      <c r="H13" s="141">
        <f t="shared" si="0"/>
        <v>98.243913759218373</v>
      </c>
    </row>
    <row r="14" spans="1:10" ht="16.5" x14ac:dyDescent="0.3">
      <c r="A14" s="1" t="s">
        <v>115</v>
      </c>
      <c r="B14" s="71">
        <v>4.0873000012859997</v>
      </c>
      <c r="C14" s="53">
        <v>3.7602600013992</v>
      </c>
      <c r="D14" s="53">
        <v>3.7608199999109999</v>
      </c>
      <c r="E14" s="53">
        <v>3.6439900007616002</v>
      </c>
      <c r="F14" s="55">
        <f>E14*100/B14</f>
        <v>89.153964710568843</v>
      </c>
      <c r="G14" s="55">
        <f>E14*100/C14</f>
        <v>96.907926563739323</v>
      </c>
      <c r="H14" s="142">
        <f t="shared" si="0"/>
        <v>96.893496653597765</v>
      </c>
    </row>
    <row r="15" spans="1:10" ht="16.5" x14ac:dyDescent="0.3">
      <c r="A15" s="14" t="s">
        <v>6</v>
      </c>
      <c r="B15" s="70">
        <v>644.53551400000003</v>
      </c>
      <c r="C15" s="65">
        <v>687.54286271339197</v>
      </c>
      <c r="D15" s="65">
        <v>737.17348593422105</v>
      </c>
      <c r="E15" s="65">
        <v>816.75489111256502</v>
      </c>
      <c r="F15" s="65">
        <f>E15*100/B15</f>
        <v>126.71992052753899</v>
      </c>
      <c r="G15" s="65">
        <f>E15*100/C15</f>
        <v>118.79330517507475</v>
      </c>
      <c r="H15" s="143">
        <f t="shared" si="0"/>
        <v>110.79547849954075</v>
      </c>
    </row>
    <row r="16" spans="1:10" ht="16.5" x14ac:dyDescent="0.3">
      <c r="A16" s="205" t="s">
        <v>1</v>
      </c>
      <c r="B16" s="205"/>
      <c r="C16" s="205"/>
      <c r="D16" s="205"/>
      <c r="E16" s="205"/>
      <c r="F16" s="205"/>
      <c r="G16" s="205"/>
      <c r="H16" s="142"/>
    </row>
    <row r="17" spans="1:10" ht="21" customHeight="1" x14ac:dyDescent="0.3">
      <c r="A17" s="1" t="s">
        <v>44</v>
      </c>
      <c r="B17" s="57" t="s">
        <v>24</v>
      </c>
      <c r="C17" s="57" t="s">
        <v>24</v>
      </c>
      <c r="D17" s="57"/>
      <c r="E17" s="57" t="s">
        <v>24</v>
      </c>
      <c r="F17" s="57" t="s">
        <v>24</v>
      </c>
      <c r="G17" s="57" t="s">
        <v>24</v>
      </c>
      <c r="H17" s="142" t="s">
        <v>24</v>
      </c>
    </row>
    <row r="18" spans="1:10" ht="36.75" customHeight="1" x14ac:dyDescent="0.3">
      <c r="A18" s="1" t="s">
        <v>43</v>
      </c>
      <c r="B18" s="64">
        <v>567.047235</v>
      </c>
      <c r="C18" s="53">
        <v>597.13026600000001</v>
      </c>
      <c r="D18" s="53">
        <v>677.70576607751002</v>
      </c>
      <c r="E18" s="53">
        <v>749.28245100000004</v>
      </c>
      <c r="F18" s="57">
        <f>E18*100/B18</f>
        <v>132.13757245461218</v>
      </c>
      <c r="G18" s="57">
        <f>E18*100/C18</f>
        <v>125.48056825510164</v>
      </c>
      <c r="H18" s="141">
        <f t="shared" si="0"/>
        <v>110.56161663442357</v>
      </c>
      <c r="I18" s="130"/>
    </row>
    <row r="19" spans="1:10" ht="36" customHeight="1" x14ac:dyDescent="0.3">
      <c r="A19" s="1" t="s">
        <v>41</v>
      </c>
      <c r="B19" s="72">
        <v>73.138399000000007</v>
      </c>
      <c r="C19" s="53">
        <v>86.081256713391696</v>
      </c>
      <c r="D19" s="53">
        <v>59.467719856711099</v>
      </c>
      <c r="E19" s="53">
        <v>67.472440112564897</v>
      </c>
      <c r="F19" s="57">
        <f>E19*100/B19</f>
        <v>92.253099650930139</v>
      </c>
      <c r="G19" s="57">
        <f>E19*100/C19</f>
        <v>78.382266580069782</v>
      </c>
      <c r="H19" s="141">
        <f t="shared" si="0"/>
        <v>113.46061405270181</v>
      </c>
    </row>
    <row r="20" spans="1:10" ht="16.5" x14ac:dyDescent="0.3">
      <c r="A20" s="1" t="s">
        <v>42</v>
      </c>
      <c r="B20" s="64">
        <v>4.3498799999999997</v>
      </c>
      <c r="C20" s="53">
        <v>4.33134</v>
      </c>
      <c r="D20" s="53">
        <v>0</v>
      </c>
      <c r="E20" s="53">
        <v>0</v>
      </c>
      <c r="F20" s="57">
        <f>E20*100/B20</f>
        <v>0</v>
      </c>
      <c r="G20" s="57">
        <f>E20*100/C20</f>
        <v>0</v>
      </c>
      <c r="H20" s="142">
        <v>0</v>
      </c>
    </row>
    <row r="21" spans="1:10" ht="19.5" customHeight="1" x14ac:dyDescent="0.3">
      <c r="A21" s="14" t="s">
        <v>28</v>
      </c>
      <c r="B21" s="73">
        <v>292.93004519024203</v>
      </c>
      <c r="C21" s="65">
        <v>261.57353618225699</v>
      </c>
      <c r="D21" s="65">
        <v>234.725313337047</v>
      </c>
      <c r="E21" s="65">
        <v>237.274965565157</v>
      </c>
      <c r="F21" s="127">
        <f>E21*100/B21</f>
        <v>81.000556092175486</v>
      </c>
      <c r="G21" s="127">
        <f>E21*100/C21</f>
        <v>90.710615847556753</v>
      </c>
      <c r="H21" s="143">
        <f t="shared" si="0"/>
        <v>101.08622806456707</v>
      </c>
      <c r="I21" s="60"/>
      <c r="J21" s="60"/>
    </row>
    <row r="22" spans="1:10" ht="16.5" x14ac:dyDescent="0.3">
      <c r="A22" s="205" t="s">
        <v>30</v>
      </c>
      <c r="B22" s="205"/>
      <c r="C22" s="205"/>
      <c r="D22" s="205"/>
      <c r="E22" s="205"/>
      <c r="F22" s="205"/>
      <c r="G22" s="205"/>
      <c r="H22" s="142"/>
    </row>
    <row r="23" spans="1:10" ht="18" customHeight="1" x14ac:dyDescent="0.3">
      <c r="A23" s="4" t="s">
        <v>40</v>
      </c>
      <c r="B23" s="71">
        <v>77.644161149850802</v>
      </c>
      <c r="C23" s="55">
        <v>68.334868657068</v>
      </c>
      <c r="D23" s="55">
        <v>61.877506220595002</v>
      </c>
      <c r="E23" s="55">
        <v>60.279140323396803</v>
      </c>
      <c r="F23" s="55">
        <f>E23*100/B23</f>
        <v>77.635123402337939</v>
      </c>
      <c r="G23" s="55">
        <f>E23*100/C23</f>
        <v>88.211394135989195</v>
      </c>
      <c r="H23" s="142">
        <f t="shared" si="0"/>
        <v>97.416887016260844</v>
      </c>
    </row>
    <row r="24" spans="1:10" ht="28.5" customHeight="1" x14ac:dyDescent="0.25">
      <c r="A24" s="222" t="s">
        <v>4</v>
      </c>
      <c r="B24" s="222"/>
      <c r="C24" s="222"/>
      <c r="D24" s="222"/>
      <c r="E24" s="222"/>
      <c r="F24" s="222"/>
      <c r="G24" s="222"/>
    </row>
    <row r="26" spans="1:10" ht="14.25" customHeight="1" x14ac:dyDescent="0.3">
      <c r="A26" s="51" t="s">
        <v>52</v>
      </c>
      <c r="B26" s="51"/>
    </row>
    <row r="27" spans="1:10" ht="89.25" customHeight="1" x14ac:dyDescent="0.3">
      <c r="A27" s="138"/>
      <c r="B27" s="133" t="s">
        <v>123</v>
      </c>
      <c r="C27" s="133" t="s">
        <v>124</v>
      </c>
      <c r="D27" s="133" t="s">
        <v>117</v>
      </c>
      <c r="E27" s="133" t="s">
        <v>125</v>
      </c>
      <c r="F27" s="5" t="s">
        <v>126</v>
      </c>
      <c r="G27" s="5" t="s">
        <v>129</v>
      </c>
      <c r="H27" s="5" t="s">
        <v>128</v>
      </c>
    </row>
    <row r="28" spans="1:10" ht="16.5" x14ac:dyDescent="0.3">
      <c r="A28" s="74" t="s">
        <v>27</v>
      </c>
      <c r="B28" s="149">
        <v>6867.46168931583</v>
      </c>
      <c r="C28" s="75">
        <v>6899.0001666819098</v>
      </c>
      <c r="D28" s="75">
        <v>7324.16734127364</v>
      </c>
      <c r="E28" s="75">
        <v>7406.0298375612701</v>
      </c>
      <c r="F28" s="61">
        <f>E28*100/B28</f>
        <v>107.84231747638763</v>
      </c>
      <c r="G28" s="61">
        <f>E28*100/C28</f>
        <v>107.34932104115629</v>
      </c>
      <c r="H28" s="145">
        <f>E28*100/D28</f>
        <v>101.11770379448205</v>
      </c>
      <c r="J28" s="60"/>
    </row>
    <row r="29" spans="1:10" ht="16.5" x14ac:dyDescent="0.3">
      <c r="A29" s="219" t="s">
        <v>26</v>
      </c>
      <c r="B29" s="220"/>
      <c r="C29" s="220"/>
      <c r="D29" s="220"/>
      <c r="E29" s="220"/>
      <c r="F29" s="220"/>
      <c r="G29" s="221"/>
      <c r="H29" s="142"/>
    </row>
    <row r="30" spans="1:10" ht="16.5" x14ac:dyDescent="0.3">
      <c r="A30" s="76" t="s">
        <v>0</v>
      </c>
      <c r="B30" s="86">
        <v>6261.3828074358298</v>
      </c>
      <c r="C30" s="62">
        <v>6355.4820347319101</v>
      </c>
      <c r="D30" s="62">
        <v>6834.8504487636401</v>
      </c>
      <c r="E30" s="62">
        <v>6911.2121749712696</v>
      </c>
      <c r="F30" s="63">
        <f>E30*100/B30</f>
        <v>110.3783682857359</v>
      </c>
      <c r="G30" s="63">
        <f>E30*100/C30</f>
        <v>108.7441068545606</v>
      </c>
      <c r="H30" s="145">
        <f t="shared" ref="H30:H47" si="1">E30*100/D30</f>
        <v>101.11724062991668</v>
      </c>
    </row>
    <row r="31" spans="1:10" ht="16.5" x14ac:dyDescent="0.3">
      <c r="A31" s="139" t="s">
        <v>49</v>
      </c>
      <c r="B31" s="85"/>
      <c r="C31" s="77"/>
      <c r="D31" s="77"/>
      <c r="E31" s="77"/>
      <c r="F31" s="78"/>
      <c r="G31" s="78"/>
      <c r="H31" s="142"/>
    </row>
    <row r="32" spans="1:10" ht="16.5" x14ac:dyDescent="0.3">
      <c r="A32" s="79" t="s">
        <v>2</v>
      </c>
      <c r="B32" s="70">
        <v>4927.8242665105599</v>
      </c>
      <c r="C32" s="80">
        <v>4926.8512266169801</v>
      </c>
      <c r="D32" s="80">
        <v>5298.1118914690296</v>
      </c>
      <c r="E32" s="80">
        <v>5207.9362091876501</v>
      </c>
      <c r="F32" s="81">
        <f>E32*100/B32</f>
        <v>105.6842924489156</v>
      </c>
      <c r="G32" s="81">
        <f>E32*100/C32</f>
        <v>105.70516481301745</v>
      </c>
      <c r="H32" s="143">
        <f t="shared" si="1"/>
        <v>98.29796568799199</v>
      </c>
      <c r="J32" s="60"/>
    </row>
    <row r="33" spans="1:10" ht="16.5" x14ac:dyDescent="0.3">
      <c r="A33" s="216" t="s">
        <v>49</v>
      </c>
      <c r="B33" s="217"/>
      <c r="C33" s="217"/>
      <c r="D33" s="217"/>
      <c r="E33" s="217"/>
      <c r="F33" s="217"/>
      <c r="G33" s="218"/>
      <c r="H33" s="142"/>
    </row>
    <row r="34" spans="1:10" ht="17.25" customHeight="1" x14ac:dyDescent="0.3">
      <c r="A34" s="139" t="s">
        <v>44</v>
      </c>
      <c r="B34" s="71">
        <v>4051.63524259</v>
      </c>
      <c r="C34" s="82">
        <v>4090.7616305400002</v>
      </c>
      <c r="D34" s="82">
        <v>4309.6120666500001</v>
      </c>
      <c r="E34" s="82">
        <v>4236.5409086199998</v>
      </c>
      <c r="F34" s="83">
        <f>E34*100/B34</f>
        <v>104.56372933294456</v>
      </c>
      <c r="G34" s="83">
        <f>E34*100/C34</f>
        <v>103.56362191802302</v>
      </c>
      <c r="H34" s="142">
        <f t="shared" si="1"/>
        <v>98.304460891144643</v>
      </c>
    </row>
    <row r="35" spans="1:10" ht="32.25" customHeight="1" x14ac:dyDescent="0.25">
      <c r="A35" s="139" t="s">
        <v>46</v>
      </c>
      <c r="B35" s="71">
        <v>18.985307870561901</v>
      </c>
      <c r="C35" s="82">
        <v>7.0706582720359101</v>
      </c>
      <c r="D35" s="82">
        <v>6.9714465759631699</v>
      </c>
      <c r="E35" s="82">
        <v>6.8473473473473501</v>
      </c>
      <c r="F35" s="83">
        <f>E35*100/B35</f>
        <v>36.066559436545454</v>
      </c>
      <c r="G35" s="83">
        <f>E35*100/C35</f>
        <v>96.841723696763225</v>
      </c>
      <c r="H35" s="141">
        <f t="shared" si="1"/>
        <v>98.219892711453866</v>
      </c>
    </row>
    <row r="36" spans="1:10" ht="30.75" customHeight="1" x14ac:dyDescent="0.25">
      <c r="A36" s="139" t="s">
        <v>47</v>
      </c>
      <c r="B36" s="71">
        <v>848.74699999999996</v>
      </c>
      <c r="C36" s="82">
        <v>821.20557288494399</v>
      </c>
      <c r="D36" s="82">
        <v>973.68843661306801</v>
      </c>
      <c r="E36" s="82">
        <v>956.94870814029696</v>
      </c>
      <c r="F36" s="83">
        <f>E36*100/B36</f>
        <v>112.74840537171819</v>
      </c>
      <c r="G36" s="83">
        <f>E36*100/C36</f>
        <v>116.52973868388146</v>
      </c>
      <c r="H36" s="141">
        <f t="shared" si="1"/>
        <v>98.28079210522418</v>
      </c>
    </row>
    <row r="37" spans="1:10" ht="16.5" x14ac:dyDescent="0.3">
      <c r="A37" s="139" t="s">
        <v>115</v>
      </c>
      <c r="B37" s="85">
        <v>8.4567160500000007</v>
      </c>
      <c r="C37" s="82">
        <v>7.8133649199999997</v>
      </c>
      <c r="D37" s="82">
        <v>7.8399416300000002</v>
      </c>
      <c r="E37" s="82">
        <v>7.5992450800000002</v>
      </c>
      <c r="F37" s="85">
        <f>E37*100/B37</f>
        <v>89.860473439923524</v>
      </c>
      <c r="G37" s="83">
        <f>E37*100/C37</f>
        <v>97.259569440409564</v>
      </c>
      <c r="H37" s="142">
        <f t="shared" si="1"/>
        <v>96.929868086275533</v>
      </c>
    </row>
    <row r="38" spans="1:10" ht="16.5" x14ac:dyDescent="0.3">
      <c r="A38" s="79" t="s">
        <v>6</v>
      </c>
      <c r="B38" s="70">
        <v>1333.5585409252701</v>
      </c>
      <c r="C38" s="80">
        <v>1428.63080811493</v>
      </c>
      <c r="D38" s="80">
        <v>1536.7385572946</v>
      </c>
      <c r="E38" s="80">
        <v>1703.27596578363</v>
      </c>
      <c r="F38" s="81">
        <f>E38*100/B38</f>
        <v>127.72412410195633</v>
      </c>
      <c r="G38" s="81">
        <f>E38*100/C38</f>
        <v>119.22436196312277</v>
      </c>
      <c r="H38" s="143">
        <f t="shared" si="1"/>
        <v>110.83706839387281</v>
      </c>
    </row>
    <row r="39" spans="1:10" ht="16.5" x14ac:dyDescent="0.3">
      <c r="A39" s="223" t="s">
        <v>3</v>
      </c>
      <c r="B39" s="223"/>
      <c r="C39" s="223"/>
      <c r="D39" s="223"/>
      <c r="E39" s="223"/>
      <c r="F39" s="223"/>
      <c r="G39" s="223"/>
      <c r="H39" s="142"/>
    </row>
    <row r="40" spans="1:10" ht="18" customHeight="1" x14ac:dyDescent="0.3">
      <c r="A40" s="139" t="s">
        <v>44</v>
      </c>
      <c r="B40" s="77" t="s">
        <v>24</v>
      </c>
      <c r="C40" s="77" t="s">
        <v>24</v>
      </c>
      <c r="D40" s="77" t="s">
        <v>24</v>
      </c>
      <c r="E40" s="77" t="s">
        <v>24</v>
      </c>
      <c r="F40" s="77" t="s">
        <v>24</v>
      </c>
      <c r="G40" s="84" t="s">
        <v>24</v>
      </c>
      <c r="H40" s="142" t="s">
        <v>24</v>
      </c>
    </row>
    <row r="41" spans="1:10" ht="32.25" customHeight="1" x14ac:dyDescent="0.25">
      <c r="A41" s="125" t="s">
        <v>43</v>
      </c>
      <c r="B41" s="71">
        <v>1173.2335409252701</v>
      </c>
      <c r="C41" s="84">
        <v>1240.7643809998799</v>
      </c>
      <c r="D41" s="84">
        <v>1412.7699939076699</v>
      </c>
      <c r="E41" s="84">
        <v>1562.56767392392</v>
      </c>
      <c r="F41" s="84">
        <f>E41*100/B41</f>
        <v>133.1847087061287</v>
      </c>
      <c r="G41" s="84">
        <f>E41*100/C41</f>
        <v>125.93589063740792</v>
      </c>
      <c r="H41" s="141">
        <f t="shared" si="1"/>
        <v>110.60311874276968</v>
      </c>
    </row>
    <row r="42" spans="1:10" ht="33" customHeight="1" x14ac:dyDescent="0.25">
      <c r="A42" s="125" t="s">
        <v>41</v>
      </c>
      <c r="B42" s="71">
        <v>151.32499999999999</v>
      </c>
      <c r="C42" s="84">
        <v>178.86642711505601</v>
      </c>
      <c r="D42" s="84">
        <v>123.968563386932</v>
      </c>
      <c r="E42" s="84">
        <v>140.708291859703</v>
      </c>
      <c r="F42" s="84">
        <f>E42*100/B42</f>
        <v>92.984167757940199</v>
      </c>
      <c r="G42" s="84">
        <f>E42*100/C42</f>
        <v>78.666686716558743</v>
      </c>
      <c r="H42" s="141">
        <f t="shared" si="1"/>
        <v>113.50320437329162</v>
      </c>
    </row>
    <row r="43" spans="1:10" ht="16.5" x14ac:dyDescent="0.3">
      <c r="A43" s="125" t="s">
        <v>42</v>
      </c>
      <c r="B43" s="71">
        <v>9</v>
      </c>
      <c r="C43" s="84">
        <v>9</v>
      </c>
      <c r="D43" s="84">
        <v>0</v>
      </c>
      <c r="E43" s="84">
        <v>0</v>
      </c>
      <c r="F43" s="84">
        <f>E43*100/B43</f>
        <v>0</v>
      </c>
      <c r="G43" s="84">
        <f>E43*100/C43</f>
        <v>0</v>
      </c>
      <c r="H43" s="142">
        <v>0</v>
      </c>
    </row>
    <row r="44" spans="1:10" ht="21.75" customHeight="1" x14ac:dyDescent="0.25">
      <c r="A44" s="81" t="s">
        <v>28</v>
      </c>
      <c r="B44" s="70">
        <v>606.07888188000004</v>
      </c>
      <c r="C44" s="81">
        <v>543.51813195</v>
      </c>
      <c r="D44" s="81">
        <v>489.31689251</v>
      </c>
      <c r="E44" s="81">
        <v>494.81766259</v>
      </c>
      <c r="F44" s="80">
        <f>E44*100/B44</f>
        <v>81.642452390870616</v>
      </c>
      <c r="G44" s="80">
        <f>E44*100/C44</f>
        <v>91.039770985141644</v>
      </c>
      <c r="H44" s="147">
        <f>E44*100/D44</f>
        <v>101.124173345372</v>
      </c>
      <c r="J44" s="60"/>
    </row>
    <row r="45" spans="1:10" ht="16.5" x14ac:dyDescent="0.3">
      <c r="A45" s="213" t="s">
        <v>50</v>
      </c>
      <c r="B45" s="214"/>
      <c r="C45" s="214"/>
      <c r="D45" s="214"/>
      <c r="E45" s="214"/>
      <c r="F45" s="214"/>
      <c r="G45" s="215"/>
      <c r="H45" s="142"/>
    </row>
    <row r="46" spans="1:10" ht="33" customHeight="1" x14ac:dyDescent="0.25">
      <c r="A46" s="77" t="s">
        <v>40</v>
      </c>
      <c r="B46" s="71">
        <v>160.64752369000001</v>
      </c>
      <c r="C46" s="84">
        <v>141.99158180000001</v>
      </c>
      <c r="D46" s="84">
        <v>128.99209135000001</v>
      </c>
      <c r="E46" s="84">
        <v>125.70724959</v>
      </c>
      <c r="F46" s="84">
        <f>E46*100/B46</f>
        <v>78.250350022559999</v>
      </c>
      <c r="G46" s="84">
        <f>E46*100/C46</f>
        <v>88.531480526122294</v>
      </c>
      <c r="H46" s="141">
        <f t="shared" si="1"/>
        <v>97.453454916792467</v>
      </c>
    </row>
    <row r="47" spans="1:10" ht="32.25" customHeight="1" x14ac:dyDescent="0.25">
      <c r="A47" s="79" t="s">
        <v>25</v>
      </c>
      <c r="B47" s="70">
        <v>483.32</v>
      </c>
      <c r="C47" s="81">
        <v>481.26</v>
      </c>
      <c r="D47" s="81">
        <v>479.7</v>
      </c>
      <c r="E47" s="81">
        <v>479.52</v>
      </c>
      <c r="F47" s="80">
        <f>E47*100/B47</f>
        <v>99.213771414383842</v>
      </c>
      <c r="G47" s="80">
        <f>E47*100/C47</f>
        <v>99.638449071188134</v>
      </c>
      <c r="H47" s="148">
        <f t="shared" si="1"/>
        <v>99.9624765478424</v>
      </c>
    </row>
    <row r="48" spans="1:10" ht="25.5" customHeight="1" x14ac:dyDescent="0.25">
      <c r="A48" s="212" t="s">
        <v>83</v>
      </c>
      <c r="B48" s="212"/>
      <c r="C48" s="212"/>
      <c r="D48" s="212"/>
      <c r="E48" s="212"/>
      <c r="F48" s="212"/>
      <c r="G48" s="212"/>
    </row>
  </sheetData>
  <mergeCells count="14">
    <mergeCell ref="A48:G48"/>
    <mergeCell ref="A45:G45"/>
    <mergeCell ref="A22:G22"/>
    <mergeCell ref="A33:G33"/>
    <mergeCell ref="A29:G29"/>
    <mergeCell ref="A24:G24"/>
    <mergeCell ref="A39:G39"/>
    <mergeCell ref="A10:G10"/>
    <mergeCell ref="A16:G16"/>
    <mergeCell ref="A2:G2"/>
    <mergeCell ref="A1:G1"/>
    <mergeCell ref="A8:G8"/>
    <mergeCell ref="A6:H6"/>
    <mergeCell ref="C3:D3"/>
  </mergeCells>
  <pageMargins left="0.27083333333333331" right="6.25E-2" top="8.3333333333333329E-2" bottom="7.2916666666666671E-2" header="0.2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showRuler="0" showWhiteSpace="0" view="pageLayout" zoomScale="118" zoomScalePageLayoutView="118" workbookViewId="0">
      <selection activeCell="J19" sqref="J19"/>
    </sheetView>
  </sheetViews>
  <sheetFormatPr defaultRowHeight="15" x14ac:dyDescent="0.25"/>
  <cols>
    <col min="1" max="1" width="51.85546875" customWidth="1"/>
    <col min="2" max="2" width="12.140625" customWidth="1"/>
    <col min="3" max="4" width="11.5703125" customWidth="1"/>
    <col min="5" max="5" width="11.140625" customWidth="1"/>
    <col min="6" max="6" width="14.7109375" customWidth="1"/>
    <col min="7" max="7" width="15" customWidth="1"/>
    <col min="8" max="8" width="14.42578125" customWidth="1"/>
  </cols>
  <sheetData>
    <row r="1" spans="1:10" ht="19.5" customHeight="1" x14ac:dyDescent="0.35">
      <c r="A1" s="11" t="s">
        <v>33</v>
      </c>
      <c r="B1" s="11"/>
      <c r="C1" s="11"/>
      <c r="D1" s="11"/>
      <c r="E1" s="11"/>
      <c r="F1" s="11"/>
      <c r="G1" s="11"/>
    </row>
    <row r="2" spans="1:10" ht="33.75" customHeight="1" x14ac:dyDescent="0.25">
      <c r="A2" s="224" t="s">
        <v>130</v>
      </c>
      <c r="B2" s="224"/>
      <c r="C2" s="224"/>
      <c r="D2" s="224"/>
      <c r="E2" s="224"/>
      <c r="F2" s="224"/>
      <c r="G2" s="224"/>
    </row>
    <row r="3" spans="1:10" ht="134.25" customHeight="1" x14ac:dyDescent="0.3">
      <c r="A3" s="140"/>
      <c r="B3" s="133" t="s">
        <v>123</v>
      </c>
      <c r="C3" s="133" t="s">
        <v>124</v>
      </c>
      <c r="D3" s="133" t="s">
        <v>119</v>
      </c>
      <c r="E3" s="133" t="s">
        <v>125</v>
      </c>
      <c r="F3" s="5" t="s">
        <v>131</v>
      </c>
      <c r="G3" s="5" t="s">
        <v>132</v>
      </c>
      <c r="H3" s="5" t="s">
        <v>133</v>
      </c>
    </row>
    <row r="4" spans="1:10" ht="20.25" customHeight="1" x14ac:dyDescent="0.25">
      <c r="A4" s="8" t="s">
        <v>5</v>
      </c>
      <c r="B4" s="93">
        <v>3026.2515384898802</v>
      </c>
      <c r="C4" s="87">
        <v>3058.63928403508</v>
      </c>
      <c r="D4" s="87">
        <v>3278.6777602719199</v>
      </c>
      <c r="E4" s="87">
        <v>3314.0644621422198</v>
      </c>
      <c r="F4" s="87"/>
      <c r="G4" s="87"/>
      <c r="H4" s="154">
        <f>E4-D4</f>
        <v>35.38670187029993</v>
      </c>
      <c r="J4" s="131"/>
    </row>
    <row r="5" spans="1:10" ht="16.5" x14ac:dyDescent="0.3">
      <c r="A5" s="9" t="s">
        <v>31</v>
      </c>
      <c r="B5" s="88">
        <v>100</v>
      </c>
      <c r="C5" s="88">
        <v>100</v>
      </c>
      <c r="D5" s="88">
        <v>100</v>
      </c>
      <c r="E5" s="88">
        <v>100</v>
      </c>
      <c r="F5" s="88"/>
      <c r="G5" s="88"/>
      <c r="H5" s="153"/>
    </row>
    <row r="6" spans="1:10" ht="16.5" x14ac:dyDescent="0.3">
      <c r="A6" s="2" t="s">
        <v>1</v>
      </c>
      <c r="B6" s="89"/>
      <c r="C6" s="89"/>
      <c r="D6" s="89"/>
      <c r="E6" s="89"/>
      <c r="F6" s="89"/>
      <c r="G6" s="89"/>
      <c r="H6" s="85"/>
    </row>
    <row r="7" spans="1:10" ht="16.5" x14ac:dyDescent="0.3">
      <c r="A7" s="2" t="s">
        <v>6</v>
      </c>
      <c r="B7" s="90">
        <v>21.298147421070801</v>
      </c>
      <c r="C7" s="85">
        <v>22.478716803975601</v>
      </c>
      <c r="D7" s="85">
        <v>22.4838651381551</v>
      </c>
      <c r="E7" s="85">
        <v>24.645111778683098</v>
      </c>
      <c r="F7" s="89">
        <f>E7-B7</f>
        <v>3.3469643576122969</v>
      </c>
      <c r="G7" s="91">
        <f>E7-C7</f>
        <v>2.1663949747074973</v>
      </c>
      <c r="H7" s="85">
        <f t="shared" ref="H7:H25" si="0">E7-D7</f>
        <v>2.1612466405279989</v>
      </c>
    </row>
    <row r="8" spans="1:10" ht="16.5" x14ac:dyDescent="0.3">
      <c r="A8" s="2" t="s">
        <v>2</v>
      </c>
      <c r="B8" s="90">
        <v>78.701852578929106</v>
      </c>
      <c r="C8" s="85">
        <v>77.521283196024399</v>
      </c>
      <c r="D8" s="85">
        <v>77.516134861844904</v>
      </c>
      <c r="E8" s="85">
        <v>75.354888221316898</v>
      </c>
      <c r="F8" s="84">
        <f>E8-B8</f>
        <v>-3.3469643576122081</v>
      </c>
      <c r="G8" s="84">
        <f>E8-C8</f>
        <v>-2.1663949747075009</v>
      </c>
      <c r="H8" s="77">
        <f t="shared" si="0"/>
        <v>-2.161246640528006</v>
      </c>
    </row>
    <row r="9" spans="1:10" ht="16.5" x14ac:dyDescent="0.3">
      <c r="A9" s="9" t="s">
        <v>32</v>
      </c>
      <c r="B9" s="88">
        <v>100</v>
      </c>
      <c r="C9" s="88">
        <v>100</v>
      </c>
      <c r="D9" s="88">
        <v>100</v>
      </c>
      <c r="E9" s="88">
        <v>100</v>
      </c>
      <c r="F9" s="88"/>
      <c r="G9" s="121"/>
      <c r="H9" s="153"/>
    </row>
    <row r="10" spans="1:10" ht="16.5" x14ac:dyDescent="0.3">
      <c r="A10" s="2" t="s">
        <v>1</v>
      </c>
      <c r="B10" s="89"/>
      <c r="C10" s="89"/>
      <c r="D10" s="89"/>
      <c r="E10" s="89"/>
      <c r="F10" s="89"/>
      <c r="G10" s="91"/>
      <c r="H10" s="85"/>
    </row>
    <row r="11" spans="1:10" ht="16.5" x14ac:dyDescent="0.3">
      <c r="A11" s="2" t="s">
        <v>7</v>
      </c>
      <c r="B11" s="90">
        <v>64.708313917149397</v>
      </c>
      <c r="C11" s="85">
        <v>64.365875132436898</v>
      </c>
      <c r="D11" s="85">
        <v>63.053494717350702</v>
      </c>
      <c r="E11" s="85">
        <v>61.299534746777098</v>
      </c>
      <c r="F11" s="84">
        <f>E11-B11</f>
        <v>-3.4087791703722985</v>
      </c>
      <c r="G11" s="84">
        <f>E11-C11</f>
        <v>-3.0663403856597995</v>
      </c>
      <c r="H11" s="151">
        <f t="shared" si="0"/>
        <v>-1.7539599705736038</v>
      </c>
    </row>
    <row r="12" spans="1:10" ht="16.5" x14ac:dyDescent="0.3">
      <c r="A12" s="2" t="s">
        <v>8</v>
      </c>
      <c r="B12" s="89" t="s">
        <v>24</v>
      </c>
      <c r="C12" s="89" t="s">
        <v>24</v>
      </c>
      <c r="D12" s="89" t="s">
        <v>24</v>
      </c>
      <c r="E12" s="89" t="s">
        <v>24</v>
      </c>
      <c r="F12" s="89" t="s">
        <v>24</v>
      </c>
      <c r="G12" s="89" t="s">
        <v>24</v>
      </c>
      <c r="H12" s="85" t="s">
        <v>24</v>
      </c>
    </row>
    <row r="13" spans="1:10" ht="16.5" x14ac:dyDescent="0.3">
      <c r="A13" s="2" t="s">
        <v>9</v>
      </c>
      <c r="B13" s="90">
        <v>19.040823496368699</v>
      </c>
      <c r="C13" s="85">
        <v>19.6339952257382</v>
      </c>
      <c r="D13" s="85">
        <v>20.7720922517105</v>
      </c>
      <c r="E13" s="85">
        <v>22.708245406715399</v>
      </c>
      <c r="F13" s="89">
        <f>E13-B13</f>
        <v>3.6674219103467003</v>
      </c>
      <c r="G13" s="91">
        <f>E13-C13</f>
        <v>3.0742501809771987</v>
      </c>
      <c r="H13" s="85">
        <f t="shared" si="0"/>
        <v>1.9361531550048987</v>
      </c>
    </row>
    <row r="14" spans="1:10" ht="16.5" x14ac:dyDescent="0.3">
      <c r="A14" s="2" t="s">
        <v>10</v>
      </c>
      <c r="B14" s="90">
        <v>15.972062893397</v>
      </c>
      <c r="C14" s="85">
        <v>15.735580629993599</v>
      </c>
      <c r="D14" s="85">
        <v>16.059707644350201</v>
      </c>
      <c r="E14" s="85">
        <v>15.8822645320473</v>
      </c>
      <c r="F14" s="84">
        <f>E14-B14</f>
        <v>-8.9798361349700428E-2</v>
      </c>
      <c r="G14" s="91">
        <f>E14-C14</f>
        <v>0.14668390205370052</v>
      </c>
      <c r="H14" s="151">
        <f t="shared" si="0"/>
        <v>-0.17744311230290144</v>
      </c>
    </row>
    <row r="15" spans="1:10" ht="16.5" x14ac:dyDescent="0.3">
      <c r="A15" s="2" t="s">
        <v>11</v>
      </c>
      <c r="B15" s="90">
        <v>0.13506147619591399</v>
      </c>
      <c r="C15" s="85">
        <v>0.122938982083514</v>
      </c>
      <c r="D15" s="150">
        <v>0.11470538658849801</v>
      </c>
      <c r="E15" s="150">
        <v>0.109955314460181</v>
      </c>
      <c r="F15" s="84">
        <f>E15-B15</f>
        <v>-2.510616173573299E-2</v>
      </c>
      <c r="G15" s="84">
        <f>E15-C15</f>
        <v>-1.2983667623333001E-2</v>
      </c>
      <c r="H15" s="152">
        <f t="shared" si="0"/>
        <v>-4.7500721283170039E-3</v>
      </c>
    </row>
    <row r="16" spans="1:10" ht="16.5" x14ac:dyDescent="0.3">
      <c r="A16" s="2" t="s">
        <v>12</v>
      </c>
      <c r="B16" s="90">
        <v>0.14373821688895699</v>
      </c>
      <c r="C16" s="85">
        <v>0.14161002974780099</v>
      </c>
      <c r="D16" s="85">
        <v>0</v>
      </c>
      <c r="E16" s="85">
        <v>0</v>
      </c>
      <c r="F16" s="136">
        <f>E16-B16</f>
        <v>-0.14373821688895699</v>
      </c>
      <c r="G16" s="84">
        <f>E16-C16</f>
        <v>-0.14161002974780099</v>
      </c>
      <c r="H16" s="85" t="s">
        <v>24</v>
      </c>
    </row>
    <row r="17" spans="1:9" ht="30" customHeight="1" x14ac:dyDescent="0.25">
      <c r="A17" s="135" t="s">
        <v>13</v>
      </c>
      <c r="B17" s="88">
        <v>100</v>
      </c>
      <c r="C17" s="88">
        <v>100</v>
      </c>
      <c r="D17" s="88">
        <v>100</v>
      </c>
      <c r="E17" s="88">
        <v>100</v>
      </c>
      <c r="F17" s="88"/>
      <c r="G17" s="121"/>
      <c r="H17" s="153"/>
    </row>
    <row r="18" spans="1:9" ht="16.5" x14ac:dyDescent="0.3">
      <c r="A18" s="2" t="s">
        <v>1</v>
      </c>
      <c r="B18" s="89"/>
      <c r="C18" s="89"/>
      <c r="D18" s="89"/>
      <c r="E18" s="89"/>
      <c r="F18" s="89"/>
      <c r="G18" s="91"/>
      <c r="H18" s="85"/>
    </row>
    <row r="19" spans="1:9" ht="16.5" x14ac:dyDescent="0.3">
      <c r="A19" s="2" t="s">
        <v>14</v>
      </c>
      <c r="B19" s="90">
        <v>0.80292919114467098</v>
      </c>
      <c r="C19" s="85">
        <v>0.93131181400445595</v>
      </c>
      <c r="D19" s="85">
        <v>0.73883567618401702</v>
      </c>
      <c r="E19" s="85">
        <v>1.10166022468978</v>
      </c>
      <c r="F19" s="84">
        <f>E19-B19</f>
        <v>0.29873103354510899</v>
      </c>
      <c r="G19" s="84">
        <f>E19-C19</f>
        <v>0.17034841068532403</v>
      </c>
      <c r="H19" s="152">
        <f>E19-D19</f>
        <v>0.36282454850576296</v>
      </c>
    </row>
    <row r="20" spans="1:9" ht="16.5" x14ac:dyDescent="0.3">
      <c r="A20" s="2" t="s">
        <v>15</v>
      </c>
      <c r="B20" s="90">
        <v>8.4812441971719501</v>
      </c>
      <c r="C20" s="85">
        <v>6.7593488084431801</v>
      </c>
      <c r="D20" s="85">
        <v>6.8610203090328596</v>
      </c>
      <c r="E20" s="85">
        <v>6.0220030503267603</v>
      </c>
      <c r="F20" s="84">
        <f>E20-B20</f>
        <v>-2.4592411468451898</v>
      </c>
      <c r="G20" s="84">
        <f>E20-C20</f>
        <v>-0.73734575811641978</v>
      </c>
      <c r="H20" s="151">
        <f t="shared" si="0"/>
        <v>-0.83901725870609933</v>
      </c>
    </row>
    <row r="21" spans="1:9" ht="16.5" x14ac:dyDescent="0.3">
      <c r="A21" s="2" t="s">
        <v>16</v>
      </c>
      <c r="B21" s="90">
        <v>90.715826611683397</v>
      </c>
      <c r="C21" s="85">
        <v>92.309339377552405</v>
      </c>
      <c r="D21" s="85">
        <v>92.400144014783095</v>
      </c>
      <c r="E21" s="85">
        <v>92.876336724983503</v>
      </c>
      <c r="F21" s="91">
        <f>E21-B21</f>
        <v>2.1605101133001057</v>
      </c>
      <c r="G21" s="91">
        <f>E21-C21</f>
        <v>0.56699734743109786</v>
      </c>
      <c r="H21" s="77">
        <f t="shared" si="0"/>
        <v>0.47619271020040799</v>
      </c>
    </row>
    <row r="22" spans="1:9" ht="16.5" x14ac:dyDescent="0.3">
      <c r="A22" s="9" t="s">
        <v>17</v>
      </c>
      <c r="B22" s="88">
        <v>100</v>
      </c>
      <c r="C22" s="88">
        <v>100</v>
      </c>
      <c r="D22" s="88">
        <v>100</v>
      </c>
      <c r="E22" s="88">
        <v>100</v>
      </c>
      <c r="F22" s="88"/>
      <c r="G22" s="121"/>
      <c r="H22" s="153"/>
      <c r="I22" s="131"/>
    </row>
    <row r="23" spans="1:9" ht="16.5" x14ac:dyDescent="0.3">
      <c r="A23" s="2" t="s">
        <v>1</v>
      </c>
      <c r="B23" s="89"/>
      <c r="C23" s="89"/>
      <c r="D23" s="89"/>
      <c r="E23" s="89"/>
      <c r="F23" s="89"/>
      <c r="G23" s="91"/>
      <c r="H23" s="85"/>
    </row>
    <row r="24" spans="1:9" ht="16.5" x14ac:dyDescent="0.3">
      <c r="A24" s="2" t="s">
        <v>18</v>
      </c>
      <c r="B24" s="90">
        <v>13.530441473243201</v>
      </c>
      <c r="C24" s="85">
        <v>15.159063593051901</v>
      </c>
      <c r="D24" s="85">
        <v>16.162116663427799</v>
      </c>
      <c r="E24" s="85">
        <v>15.9314153563022</v>
      </c>
      <c r="F24" s="89">
        <f>E24-B24</f>
        <v>2.4009738830589988</v>
      </c>
      <c r="G24" s="91">
        <f>E24-C24</f>
        <v>0.77235176325029897</v>
      </c>
      <c r="H24" s="151">
        <f t="shared" si="0"/>
        <v>-0.23070130712559944</v>
      </c>
    </row>
    <row r="25" spans="1:9" ht="16.5" x14ac:dyDescent="0.3">
      <c r="A25" s="2" t="s">
        <v>19</v>
      </c>
      <c r="B25" s="90">
        <v>86.469558526756799</v>
      </c>
      <c r="C25" s="85">
        <v>84.840936406948103</v>
      </c>
      <c r="D25" s="85">
        <v>83.837883336572105</v>
      </c>
      <c r="E25" s="85">
        <v>84.068584643697804</v>
      </c>
      <c r="F25" s="84">
        <f>E25-B25</f>
        <v>-2.4009738830589953</v>
      </c>
      <c r="G25" s="84">
        <f>E25-C25</f>
        <v>-0.77235176325029897</v>
      </c>
      <c r="H25" s="85">
        <f t="shared" si="0"/>
        <v>0.23070130712569892</v>
      </c>
    </row>
    <row r="26" spans="1:9" ht="22.5" customHeight="1" x14ac:dyDescent="0.25">
      <c r="A26" s="212" t="s">
        <v>39</v>
      </c>
      <c r="B26" s="212"/>
      <c r="C26" s="212"/>
      <c r="D26" s="212"/>
      <c r="E26" s="212"/>
      <c r="F26" s="212"/>
      <c r="G26" s="212"/>
    </row>
  </sheetData>
  <mergeCells count="2">
    <mergeCell ref="A2:G2"/>
    <mergeCell ref="A26:G26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showRowColHeaders="0" showRuler="0" view="pageLayout" zoomScale="136" zoomScalePageLayoutView="136" workbookViewId="0">
      <selection activeCell="B11" sqref="B11"/>
    </sheetView>
  </sheetViews>
  <sheetFormatPr defaultRowHeight="15" x14ac:dyDescent="0.25"/>
  <cols>
    <col min="1" max="1" width="62.5703125" customWidth="1"/>
    <col min="2" max="2" width="11.42578125" customWidth="1"/>
    <col min="3" max="4" width="10.42578125" customWidth="1"/>
    <col min="5" max="5" width="11.140625" customWidth="1"/>
    <col min="6" max="7" width="12" customWidth="1"/>
  </cols>
  <sheetData>
    <row r="1" spans="1:8" ht="17.25" customHeight="1" x14ac:dyDescent="0.3">
      <c r="A1" s="226" t="s">
        <v>65</v>
      </c>
      <c r="B1" s="226"/>
      <c r="C1" s="226"/>
      <c r="D1" s="226"/>
      <c r="E1" s="226"/>
      <c r="F1" s="226"/>
      <c r="G1" s="226"/>
    </row>
    <row r="2" spans="1:8" ht="17.25" customHeight="1" x14ac:dyDescent="0.25">
      <c r="A2" s="227" t="s">
        <v>118</v>
      </c>
      <c r="B2" s="227"/>
      <c r="C2" s="227"/>
      <c r="D2" s="227"/>
      <c r="E2" s="227"/>
      <c r="F2" s="227"/>
      <c r="G2" s="227"/>
    </row>
    <row r="3" spans="1:8" ht="17.25" customHeight="1" x14ac:dyDescent="0.25">
      <c r="A3" s="128" t="s">
        <v>134</v>
      </c>
      <c r="B3" s="128"/>
      <c r="C3" s="128"/>
      <c r="D3" s="128"/>
      <c r="E3" s="128"/>
      <c r="F3" s="128"/>
      <c r="G3" s="128"/>
    </row>
    <row r="4" spans="1:8" ht="20.25" customHeight="1" x14ac:dyDescent="0.3">
      <c r="A4" s="7" t="s">
        <v>34</v>
      </c>
      <c r="B4" s="7"/>
      <c r="C4" s="7"/>
      <c r="D4" s="7"/>
      <c r="E4" s="7"/>
      <c r="F4" s="3"/>
      <c r="G4" s="3"/>
    </row>
    <row r="5" spans="1:8" ht="173.25" customHeight="1" x14ac:dyDescent="0.3">
      <c r="A5" s="1"/>
      <c r="B5" s="133" t="s">
        <v>123</v>
      </c>
      <c r="C5" s="5" t="s">
        <v>124</v>
      </c>
      <c r="D5" s="5" t="s">
        <v>119</v>
      </c>
      <c r="E5" s="133" t="s">
        <v>125</v>
      </c>
      <c r="F5" s="5" t="s">
        <v>135</v>
      </c>
      <c r="G5" s="5" t="s">
        <v>136</v>
      </c>
      <c r="H5" s="5" t="s">
        <v>137</v>
      </c>
    </row>
    <row r="6" spans="1:8" ht="42.75" customHeight="1" x14ac:dyDescent="0.25">
      <c r="A6" s="10" t="s">
        <v>20</v>
      </c>
      <c r="B6" s="108">
        <v>4.93</v>
      </c>
      <c r="C6" s="109">
        <v>5.0199999999999996</v>
      </c>
      <c r="D6" s="109">
        <v>4.82</v>
      </c>
      <c r="E6" s="109">
        <v>4.82</v>
      </c>
      <c r="F6" s="109">
        <f>E6-B6</f>
        <v>-0.10999999999999943</v>
      </c>
      <c r="G6" s="109">
        <f>E6-C6</f>
        <v>-0.19999999999999929</v>
      </c>
      <c r="H6" s="158">
        <f>E6-D6</f>
        <v>0</v>
      </c>
    </row>
    <row r="7" spans="1:8" ht="34.5" customHeight="1" x14ac:dyDescent="0.25">
      <c r="A7" s="4" t="s">
        <v>51</v>
      </c>
      <c r="B7" s="110">
        <v>2.16</v>
      </c>
      <c r="C7" s="92">
        <v>2.4500000000000002</v>
      </c>
      <c r="D7" s="92">
        <v>2.2599999999999998</v>
      </c>
      <c r="E7" s="92">
        <v>2.2200000000000002</v>
      </c>
      <c r="F7" s="111">
        <f>E7-B7</f>
        <v>6.0000000000000053E-2</v>
      </c>
      <c r="G7" s="92">
        <f t="shared" ref="G7:G11" si="0">E7-C7</f>
        <v>-0.22999999999999998</v>
      </c>
      <c r="H7" s="151">
        <f t="shared" ref="H7:H11" si="1">E7-D7</f>
        <v>-3.9999999999999591E-2</v>
      </c>
    </row>
    <row r="8" spans="1:8" ht="34.5" customHeight="1" x14ac:dyDescent="0.25">
      <c r="A8" s="4" t="s">
        <v>21</v>
      </c>
      <c r="B8" s="92" t="s">
        <v>24</v>
      </c>
      <c r="C8" s="92" t="s">
        <v>24</v>
      </c>
      <c r="D8" s="92" t="s">
        <v>24</v>
      </c>
      <c r="E8" s="92" t="s">
        <v>24</v>
      </c>
      <c r="F8" s="92" t="s">
        <v>24</v>
      </c>
      <c r="G8" s="92" t="s">
        <v>24</v>
      </c>
      <c r="H8" s="151" t="s">
        <v>24</v>
      </c>
    </row>
    <row r="9" spans="1:8" ht="35.25" customHeight="1" x14ac:dyDescent="0.25">
      <c r="A9" s="4" t="s">
        <v>22</v>
      </c>
      <c r="B9" s="112">
        <v>12.77</v>
      </c>
      <c r="C9" s="92">
        <v>12.01</v>
      </c>
      <c r="D9" s="92">
        <v>11.78</v>
      </c>
      <c r="E9" s="92">
        <v>11.1</v>
      </c>
      <c r="F9" s="111">
        <f>E9-B9</f>
        <v>-1.67</v>
      </c>
      <c r="G9" s="92">
        <f>E9-C9</f>
        <v>-0.91000000000000014</v>
      </c>
      <c r="H9" s="151">
        <f t="shared" si="1"/>
        <v>-0.67999999999999972</v>
      </c>
    </row>
    <row r="10" spans="1:8" ht="35.25" customHeight="1" x14ac:dyDescent="0.25">
      <c r="A10" s="4" t="s">
        <v>23</v>
      </c>
      <c r="B10" s="155">
        <v>6.87</v>
      </c>
      <c r="C10" s="156">
        <v>6.87</v>
      </c>
      <c r="D10" s="156">
        <v>5.89</v>
      </c>
      <c r="E10" s="156">
        <v>5.89</v>
      </c>
      <c r="F10" s="157">
        <f>E10-B10</f>
        <v>-0.98000000000000043</v>
      </c>
      <c r="G10" s="92">
        <f t="shared" si="0"/>
        <v>-0.98000000000000043</v>
      </c>
      <c r="H10" s="151">
        <f t="shared" si="1"/>
        <v>0</v>
      </c>
    </row>
    <row r="11" spans="1:8" ht="35.25" customHeight="1" x14ac:dyDescent="0.25">
      <c r="A11" s="4" t="s">
        <v>63</v>
      </c>
      <c r="B11" s="110">
        <v>1</v>
      </c>
      <c r="C11" s="92">
        <v>1</v>
      </c>
      <c r="D11" s="92">
        <v>1</v>
      </c>
      <c r="E11" s="92">
        <v>1</v>
      </c>
      <c r="F11" s="111">
        <f>E11-B11</f>
        <v>0</v>
      </c>
      <c r="G11" s="92">
        <f t="shared" si="0"/>
        <v>0</v>
      </c>
      <c r="H11" s="151">
        <f t="shared" si="1"/>
        <v>0</v>
      </c>
    </row>
    <row r="12" spans="1:8" ht="33" customHeight="1" x14ac:dyDescent="0.25">
      <c r="A12" s="4" t="s">
        <v>64</v>
      </c>
      <c r="B12" s="92" t="s">
        <v>24</v>
      </c>
      <c r="C12" s="92" t="s">
        <v>24</v>
      </c>
      <c r="D12" s="92" t="s">
        <v>24</v>
      </c>
      <c r="E12" s="92" t="s">
        <v>24</v>
      </c>
      <c r="F12" s="92" t="s">
        <v>24</v>
      </c>
      <c r="G12" s="92" t="s">
        <v>24</v>
      </c>
      <c r="H12" s="151" t="s">
        <v>24</v>
      </c>
    </row>
    <row r="14" spans="1:8" ht="29.25" customHeight="1" x14ac:dyDescent="0.25">
      <c r="A14" s="225" t="s">
        <v>83</v>
      </c>
      <c r="B14" s="225"/>
      <c r="C14" s="225"/>
      <c r="D14" s="225"/>
      <c r="E14" s="225"/>
      <c r="F14" s="225"/>
    </row>
  </sheetData>
  <mergeCells count="3">
    <mergeCell ref="A14:F14"/>
    <mergeCell ref="A1:G1"/>
    <mergeCell ref="A2:G2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showRuler="0" topLeftCell="A2" zoomScaleNormal="100" zoomScaleSheetLayoutView="95" zoomScalePageLayoutView="66" workbookViewId="0">
      <selection activeCell="K8" sqref="K8"/>
    </sheetView>
  </sheetViews>
  <sheetFormatPr defaultRowHeight="15" x14ac:dyDescent="0.25"/>
  <cols>
    <col min="1" max="1" width="37.42578125" customWidth="1"/>
    <col min="2" max="2" width="13.85546875" customWidth="1"/>
    <col min="3" max="3" width="12.7109375" customWidth="1"/>
    <col min="4" max="4" width="11.85546875" customWidth="1"/>
    <col min="5" max="6" width="11.7109375" customWidth="1"/>
    <col min="7" max="7" width="14.5703125" customWidth="1"/>
    <col min="8" max="8" width="13.7109375" customWidth="1"/>
    <col min="9" max="9" width="14.7109375" customWidth="1"/>
  </cols>
  <sheetData>
    <row r="1" spans="1:13" hidden="1" x14ac:dyDescent="0.25"/>
    <row r="2" spans="1:13" ht="19.5" customHeight="1" x14ac:dyDescent="0.25">
      <c r="A2" s="230"/>
      <c r="B2" s="230"/>
      <c r="C2" s="230"/>
      <c r="D2" s="230"/>
      <c r="E2" s="230"/>
      <c r="F2" s="230"/>
      <c r="G2" s="230"/>
      <c r="H2" s="230"/>
      <c r="I2" s="230"/>
    </row>
    <row r="3" spans="1:13" ht="42" customHeight="1" x14ac:dyDescent="0.25">
      <c r="A3" s="228" t="s">
        <v>138</v>
      </c>
      <c r="B3" s="228"/>
      <c r="C3" s="228"/>
      <c r="D3" s="228"/>
      <c r="E3" s="228"/>
      <c r="F3" s="228"/>
      <c r="G3" s="228"/>
      <c r="H3" s="228"/>
      <c r="I3" s="228"/>
    </row>
    <row r="4" spans="1:13" ht="7.5" customHeight="1" x14ac:dyDescent="0.25">
      <c r="A4" s="228"/>
      <c r="B4" s="228"/>
      <c r="C4" s="228"/>
      <c r="D4" s="228"/>
      <c r="E4" s="228"/>
      <c r="F4" s="228"/>
      <c r="G4" s="228"/>
      <c r="H4" s="228"/>
      <c r="I4" s="228"/>
    </row>
    <row r="5" spans="1:13" ht="16.5" x14ac:dyDescent="0.25">
      <c r="A5" s="13"/>
      <c r="B5" s="13"/>
      <c r="C5" s="13"/>
      <c r="D5" s="13" t="s">
        <v>35</v>
      </c>
      <c r="E5" s="13"/>
      <c r="F5" s="13"/>
      <c r="G5" s="13"/>
      <c r="H5" s="13"/>
      <c r="I5" s="13"/>
    </row>
    <row r="6" spans="1:13" ht="4.5" customHeight="1" x14ac:dyDescent="0.25"/>
    <row r="7" spans="1:13" ht="181.5" customHeight="1" x14ac:dyDescent="0.25">
      <c r="A7" s="5"/>
      <c r="B7" s="5" t="s">
        <v>139</v>
      </c>
      <c r="C7" s="5" t="s">
        <v>140</v>
      </c>
      <c r="D7" s="5" t="s">
        <v>120</v>
      </c>
      <c r="E7" s="5" t="s">
        <v>141</v>
      </c>
      <c r="F7" s="5" t="s">
        <v>142</v>
      </c>
      <c r="G7" s="5" t="s">
        <v>143</v>
      </c>
      <c r="H7" s="5" t="s">
        <v>144</v>
      </c>
      <c r="I7" s="5" t="s">
        <v>145</v>
      </c>
    </row>
    <row r="8" spans="1:13" ht="38.25" customHeight="1" x14ac:dyDescent="0.25">
      <c r="A8" s="15" t="s">
        <v>36</v>
      </c>
      <c r="B8" s="113">
        <v>22.21</v>
      </c>
      <c r="C8" s="118">
        <v>26.16</v>
      </c>
      <c r="D8" s="53">
        <v>5.4979988899999999</v>
      </c>
      <c r="E8" s="53">
        <v>7.0334459499999999</v>
      </c>
      <c r="F8" s="53">
        <v>26.51888525</v>
      </c>
      <c r="G8" s="53">
        <f>F8/B8*100</f>
        <v>119.40065398469157</v>
      </c>
      <c r="H8" s="53">
        <f>F8/C8*100</f>
        <v>101.37188551223242</v>
      </c>
      <c r="I8" s="53">
        <f>E8/D8*100</f>
        <v>127.92738032000585</v>
      </c>
      <c r="J8" s="130"/>
      <c r="K8" s="130"/>
      <c r="L8" s="130"/>
    </row>
    <row r="9" spans="1:13" ht="36.75" customHeight="1" x14ac:dyDescent="0.25">
      <c r="A9" s="15" t="s">
        <v>37</v>
      </c>
      <c r="B9" s="113">
        <v>49.4</v>
      </c>
      <c r="C9" s="114">
        <v>51.94</v>
      </c>
      <c r="D9" s="53">
        <v>17.538250600000001</v>
      </c>
      <c r="E9" s="53">
        <v>17.57289785</v>
      </c>
      <c r="F9" s="53">
        <v>70.848500979999997</v>
      </c>
      <c r="G9" s="53">
        <f>F9/B9*100</f>
        <v>143.41801817813763</v>
      </c>
      <c r="H9" s="53">
        <f>F9/C9*100</f>
        <v>136.4045070850982</v>
      </c>
      <c r="I9" s="53">
        <f>E9/D9*100</f>
        <v>100.19755248565099</v>
      </c>
      <c r="J9" s="131"/>
      <c r="K9" s="130"/>
      <c r="M9" s="130"/>
    </row>
    <row r="10" spans="1:13" ht="42" customHeight="1" x14ac:dyDescent="0.25">
      <c r="A10" s="15" t="s">
        <v>38</v>
      </c>
      <c r="B10" s="113">
        <v>52.38</v>
      </c>
      <c r="C10" s="114">
        <v>25.15</v>
      </c>
      <c r="D10" s="53">
        <v>7.3981000410000002</v>
      </c>
      <c r="E10" s="53">
        <v>12.667763798999999</v>
      </c>
      <c r="F10" s="53">
        <v>31.720325419000002</v>
      </c>
      <c r="G10" s="53">
        <f t="shared" ref="G10" si="0">F10/B10*100</f>
        <v>60.558085946926312</v>
      </c>
      <c r="H10" s="53">
        <f>F10/C10*100</f>
        <v>126.12455434990062</v>
      </c>
      <c r="I10" s="53">
        <f t="shared" ref="I10" si="1">E10/D10*100</f>
        <v>171.22996078446783</v>
      </c>
      <c r="J10" s="130"/>
      <c r="K10" s="130"/>
      <c r="L10" s="130"/>
    </row>
    <row r="12" spans="1:13" ht="39.75" customHeight="1" x14ac:dyDescent="0.25">
      <c r="A12" s="229" t="s">
        <v>39</v>
      </c>
      <c r="B12" s="229"/>
      <c r="C12" s="229"/>
      <c r="D12" s="229"/>
      <c r="E12" s="229"/>
      <c r="F12" s="229"/>
      <c r="G12" s="229"/>
      <c r="H12" s="229"/>
      <c r="I12" s="229"/>
    </row>
    <row r="14" spans="1:13" x14ac:dyDescent="0.25">
      <c r="E14" s="130"/>
      <c r="F14" s="130"/>
    </row>
    <row r="15" spans="1:13" x14ac:dyDescent="0.25">
      <c r="H15" s="130"/>
    </row>
  </sheetData>
  <mergeCells count="4">
    <mergeCell ref="A3:I3"/>
    <mergeCell ref="A4:I4"/>
    <mergeCell ref="A12:I12"/>
    <mergeCell ref="A2:I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8"/>
  <sheetViews>
    <sheetView showRuler="0" showWhiteSpace="0" view="pageLayout" topLeftCell="A4" workbookViewId="0">
      <selection activeCell="G10" sqref="G10"/>
    </sheetView>
  </sheetViews>
  <sheetFormatPr defaultRowHeight="15" x14ac:dyDescent="0.2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4" spans="1:8" ht="16.5" x14ac:dyDescent="0.3">
      <c r="A4" s="232" t="s">
        <v>61</v>
      </c>
      <c r="B4" s="232"/>
      <c r="C4" s="232"/>
      <c r="D4" s="232"/>
      <c r="E4" s="232"/>
    </row>
    <row r="5" spans="1:8" ht="35.25" customHeight="1" x14ac:dyDescent="0.25">
      <c r="A5" s="231" t="s">
        <v>146</v>
      </c>
      <c r="B5" s="231"/>
      <c r="C5" s="231"/>
      <c r="D5" s="231"/>
      <c r="E5" s="231"/>
    </row>
    <row r="6" spans="1:8" ht="21" customHeight="1" x14ac:dyDescent="0.3">
      <c r="A6" s="233"/>
      <c r="B6" s="233"/>
      <c r="C6" s="233"/>
      <c r="D6" s="233"/>
      <c r="E6" s="233"/>
    </row>
    <row r="8" spans="1:8" ht="105.75" customHeight="1" x14ac:dyDescent="0.3">
      <c r="A8" s="17"/>
      <c r="B8" s="137" t="s">
        <v>123</v>
      </c>
      <c r="C8" s="134" t="s">
        <v>124</v>
      </c>
      <c r="D8" s="134" t="s">
        <v>125</v>
      </c>
      <c r="E8" s="18" t="s">
        <v>116</v>
      </c>
    </row>
    <row r="9" spans="1:8" ht="21.75" customHeight="1" x14ac:dyDescent="0.25">
      <c r="A9" s="19" t="s">
        <v>53</v>
      </c>
      <c r="B9" s="94"/>
      <c r="C9" s="94"/>
      <c r="D9" s="94"/>
      <c r="E9" s="27"/>
    </row>
    <row r="10" spans="1:8" ht="38.25" customHeight="1" x14ac:dyDescent="0.25">
      <c r="A10" s="22" t="s">
        <v>114</v>
      </c>
      <c r="B10" s="99">
        <v>8.9499999999999993</v>
      </c>
      <c r="C10" s="99">
        <v>8.7200000000000006</v>
      </c>
      <c r="D10" s="96">
        <v>9.2899999999999991</v>
      </c>
      <c r="E10" s="95" t="s">
        <v>54</v>
      </c>
      <c r="F10" s="130"/>
      <c r="G10" s="130"/>
    </row>
    <row r="11" spans="1:8" ht="57" customHeight="1" x14ac:dyDescent="0.25">
      <c r="A11" s="22" t="s">
        <v>112</v>
      </c>
      <c r="B11" s="96">
        <v>11.58</v>
      </c>
      <c r="C11" s="100">
        <v>16.73</v>
      </c>
      <c r="D11" s="96">
        <v>13.44</v>
      </c>
      <c r="E11" s="95" t="s">
        <v>55</v>
      </c>
      <c r="F11" s="130"/>
    </row>
    <row r="12" spans="1:8" ht="17.25" x14ac:dyDescent="0.25">
      <c r="A12" s="20" t="s">
        <v>56</v>
      </c>
      <c r="B12" s="52"/>
      <c r="C12" s="52"/>
      <c r="D12" s="52"/>
      <c r="E12" s="27"/>
      <c r="F12" s="130"/>
    </row>
    <row r="13" spans="1:8" ht="38.25" customHeight="1" x14ac:dyDescent="0.25">
      <c r="A13" s="22" t="s">
        <v>57</v>
      </c>
      <c r="B13" s="101">
        <v>86.469558526756799</v>
      </c>
      <c r="C13" s="101">
        <v>84.840936406948103</v>
      </c>
      <c r="D13" s="96">
        <v>84.068584643697804</v>
      </c>
      <c r="E13" s="95" t="s">
        <v>58</v>
      </c>
      <c r="F13" s="130"/>
      <c r="G13" s="130"/>
      <c r="H13" s="130"/>
    </row>
    <row r="14" spans="1:8" ht="17.25" x14ac:dyDescent="0.25">
      <c r="A14" s="20" t="s">
        <v>59</v>
      </c>
      <c r="B14" s="52"/>
      <c r="C14" s="52"/>
      <c r="D14" s="52"/>
      <c r="E14" s="27"/>
    </row>
    <row r="15" spans="1:8" ht="24.75" customHeight="1" x14ac:dyDescent="0.25">
      <c r="A15" s="22" t="s">
        <v>62</v>
      </c>
      <c r="B15" s="101">
        <v>21.298147421070801</v>
      </c>
      <c r="C15" s="101">
        <v>22.478716803975601</v>
      </c>
      <c r="D15" s="97">
        <v>24.645111778683098</v>
      </c>
      <c r="E15" s="95" t="s">
        <v>60</v>
      </c>
    </row>
    <row r="16" spans="1:8" x14ac:dyDescent="0.25">
      <c r="B16" s="50"/>
      <c r="C16" s="50"/>
      <c r="D16" s="50"/>
    </row>
    <row r="17" spans="1:8" ht="24.75" customHeight="1" x14ac:dyDescent="0.25">
      <c r="A17" s="212" t="s">
        <v>39</v>
      </c>
      <c r="B17" s="212"/>
      <c r="C17" s="212"/>
      <c r="D17" s="212"/>
      <c r="E17" s="212"/>
      <c r="F17" s="58"/>
      <c r="G17" s="58"/>
      <c r="H17" s="58"/>
    </row>
    <row r="18" spans="1:8" x14ac:dyDescent="0.25">
      <c r="C18" s="130"/>
      <c r="D18" s="130"/>
    </row>
  </sheetData>
  <mergeCells count="4">
    <mergeCell ref="A5:E5"/>
    <mergeCell ref="A4:E4"/>
    <mergeCell ref="A17:E17"/>
    <mergeCell ref="A6:E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zoomScale="93" zoomScaleNormal="93" workbookViewId="0">
      <selection activeCell="G18" sqref="G18"/>
    </sheetView>
  </sheetViews>
  <sheetFormatPr defaultRowHeight="15" x14ac:dyDescent="0.2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9" ht="17.25" x14ac:dyDescent="0.3">
      <c r="A1" s="234" t="s">
        <v>61</v>
      </c>
      <c r="B1" s="234"/>
      <c r="C1" s="234"/>
      <c r="D1" s="234"/>
      <c r="E1" s="234"/>
    </row>
    <row r="2" spans="1:9" ht="32.25" customHeight="1" x14ac:dyDescent="0.25">
      <c r="A2" s="235" t="s">
        <v>147</v>
      </c>
      <c r="B2" s="235"/>
      <c r="C2" s="235"/>
      <c r="D2" s="235"/>
      <c r="E2" s="235"/>
    </row>
    <row r="3" spans="1:9" ht="15.75" customHeight="1" x14ac:dyDescent="0.25">
      <c r="B3" s="23" t="s">
        <v>66</v>
      </c>
    </row>
    <row r="4" spans="1:9" ht="53.25" customHeight="1" x14ac:dyDescent="0.3">
      <c r="A4" s="24"/>
      <c r="B4" s="21" t="s">
        <v>148</v>
      </c>
      <c r="C4" s="21" t="s">
        <v>149</v>
      </c>
      <c r="D4" s="21" t="s">
        <v>150</v>
      </c>
      <c r="E4" s="54" t="s">
        <v>121</v>
      </c>
    </row>
    <row r="5" spans="1:9" ht="34.5" customHeight="1" x14ac:dyDescent="0.25">
      <c r="A5" s="25" t="s">
        <v>67</v>
      </c>
      <c r="B5" s="159">
        <v>32.630000000000003</v>
      </c>
      <c r="C5" s="160">
        <v>3.99</v>
      </c>
      <c r="D5" s="161">
        <v>57.839499877634402</v>
      </c>
      <c r="E5" s="162">
        <v>100</v>
      </c>
      <c r="F5" s="59"/>
      <c r="G5" s="60"/>
    </row>
    <row r="6" spans="1:9" ht="18" customHeight="1" x14ac:dyDescent="0.25">
      <c r="A6" s="26" t="s">
        <v>68</v>
      </c>
      <c r="B6" s="163"/>
      <c r="C6" s="164"/>
      <c r="D6" s="163"/>
      <c r="E6" s="165"/>
    </row>
    <row r="7" spans="1:9" ht="19.5" customHeight="1" x14ac:dyDescent="0.25">
      <c r="A7" s="28" t="s">
        <v>69</v>
      </c>
      <c r="B7" s="159">
        <v>31.31</v>
      </c>
      <c r="C7" s="159">
        <v>17.04</v>
      </c>
      <c r="D7" s="166">
        <v>76.232077343900002</v>
      </c>
      <c r="E7" s="177">
        <v>131.799336967258</v>
      </c>
    </row>
    <row r="8" spans="1:9" ht="16.5" customHeight="1" x14ac:dyDescent="0.25">
      <c r="A8" s="26" t="s">
        <v>68</v>
      </c>
      <c r="B8" s="163"/>
      <c r="C8" s="164"/>
      <c r="D8" s="163"/>
      <c r="E8" s="167"/>
    </row>
    <row r="9" spans="1:9" ht="34.5" x14ac:dyDescent="0.25">
      <c r="A9" s="29" t="s">
        <v>70</v>
      </c>
      <c r="B9" s="168">
        <v>31.31</v>
      </c>
      <c r="C9" s="169">
        <v>17.04</v>
      </c>
      <c r="D9" s="170">
        <v>76.232077343900002</v>
      </c>
      <c r="E9" s="171"/>
      <c r="H9" s="60"/>
    </row>
    <row r="10" spans="1:9" ht="17.25" x14ac:dyDescent="0.25">
      <c r="A10" s="26" t="s">
        <v>71</v>
      </c>
      <c r="B10" s="163"/>
      <c r="C10" s="164"/>
      <c r="D10" s="163"/>
      <c r="E10" s="163"/>
    </row>
    <row r="11" spans="1:9" ht="17.25" x14ac:dyDescent="0.25">
      <c r="A11" s="30" t="s">
        <v>72</v>
      </c>
      <c r="B11" s="168">
        <v>75.05</v>
      </c>
      <c r="C11" s="172">
        <v>78.760000000000005</v>
      </c>
      <c r="D11" s="170">
        <v>156.0995274695</v>
      </c>
      <c r="E11" s="171"/>
    </row>
    <row r="12" spans="1:9" ht="17.25" x14ac:dyDescent="0.25">
      <c r="A12" s="30" t="s">
        <v>73</v>
      </c>
      <c r="B12" s="179">
        <v>-43.74</v>
      </c>
      <c r="C12" s="198">
        <v>-61.72</v>
      </c>
      <c r="D12" s="201">
        <v>-79.867450125599987</v>
      </c>
      <c r="E12" s="171"/>
    </row>
    <row r="13" spans="1:9" ht="17.25" x14ac:dyDescent="0.25">
      <c r="A13" s="31" t="s">
        <v>74</v>
      </c>
      <c r="B13" s="173"/>
      <c r="C13" s="170"/>
      <c r="D13" s="167"/>
      <c r="E13" s="165"/>
      <c r="I13" s="60"/>
    </row>
    <row r="14" spans="1:9" ht="17.25" x14ac:dyDescent="0.25">
      <c r="A14" s="28" t="s">
        <v>75</v>
      </c>
      <c r="B14" s="166">
        <v>1.32</v>
      </c>
      <c r="C14" s="160">
        <v>-13.06</v>
      </c>
      <c r="D14" s="202">
        <v>-18.392577466265603</v>
      </c>
      <c r="E14" s="202">
        <v>-31.799336967257751</v>
      </c>
    </row>
    <row r="15" spans="1:9" ht="17.25" x14ac:dyDescent="0.25">
      <c r="A15" s="26" t="s">
        <v>68</v>
      </c>
      <c r="B15" s="164"/>
      <c r="C15" s="164"/>
      <c r="D15" s="163"/>
      <c r="E15" s="165"/>
    </row>
    <row r="16" spans="1:9" ht="17.25" x14ac:dyDescent="0.25">
      <c r="A16" s="29" t="s">
        <v>76</v>
      </c>
      <c r="B16" s="165">
        <v>1.32</v>
      </c>
      <c r="C16" s="169">
        <v>-13.06</v>
      </c>
      <c r="D16" s="203">
        <v>-18.392577466265603</v>
      </c>
      <c r="E16" s="171"/>
    </row>
    <row r="17" spans="1:5" ht="17.25" x14ac:dyDescent="0.25">
      <c r="A17" s="26" t="s">
        <v>71</v>
      </c>
      <c r="B17" s="164"/>
      <c r="C17" s="164"/>
      <c r="D17" s="164"/>
      <c r="E17" s="165"/>
    </row>
    <row r="18" spans="1:5" ht="17.25" x14ac:dyDescent="0.25">
      <c r="A18" s="30" t="s">
        <v>77</v>
      </c>
      <c r="B18" s="172">
        <v>25.19</v>
      </c>
      <c r="C18" s="172">
        <v>12.22</v>
      </c>
      <c r="D18" s="175">
        <v>15.342532057344</v>
      </c>
      <c r="E18" s="171"/>
    </row>
    <row r="19" spans="1:5" ht="17.25" x14ac:dyDescent="0.25">
      <c r="A19" s="26" t="s">
        <v>68</v>
      </c>
      <c r="B19" s="164"/>
      <c r="C19" s="164"/>
      <c r="D19" s="174"/>
      <c r="E19" s="165"/>
    </row>
    <row r="20" spans="1:5" ht="17.25" x14ac:dyDescent="0.25">
      <c r="A20" s="32" t="s">
        <v>78</v>
      </c>
      <c r="B20" s="172">
        <v>25.19</v>
      </c>
      <c r="C20" s="172">
        <v>12.22</v>
      </c>
      <c r="D20" s="170">
        <v>15.342532057344</v>
      </c>
      <c r="E20" s="171"/>
    </row>
    <row r="21" spans="1:5" ht="17.25" x14ac:dyDescent="0.25">
      <c r="A21" s="32" t="s">
        <v>79</v>
      </c>
      <c r="B21" s="164" t="s">
        <v>24</v>
      </c>
      <c r="C21" s="176"/>
      <c r="D21" s="176" t="s">
        <v>24</v>
      </c>
      <c r="E21" s="165"/>
    </row>
    <row r="22" spans="1:5" ht="17.25" x14ac:dyDescent="0.25">
      <c r="A22" s="30" t="s">
        <v>80</v>
      </c>
      <c r="B22" s="198">
        <v>-23.87</v>
      </c>
      <c r="C22" s="198">
        <v>-25.28</v>
      </c>
      <c r="D22" s="204">
        <v>-33.735109523609601</v>
      </c>
      <c r="E22" s="171"/>
    </row>
    <row r="23" spans="1:5" ht="34.5" x14ac:dyDescent="0.25">
      <c r="A23" s="29" t="s">
        <v>81</v>
      </c>
      <c r="B23" s="176" t="s">
        <v>24</v>
      </c>
      <c r="C23" s="176" t="s">
        <v>24</v>
      </c>
      <c r="D23" s="176" t="s">
        <v>24</v>
      </c>
      <c r="E23" s="171"/>
    </row>
    <row r="24" spans="1:5" ht="16.5" customHeight="1" x14ac:dyDescent="0.25">
      <c r="A24" s="26" t="s">
        <v>71</v>
      </c>
      <c r="B24" s="164"/>
      <c r="C24" s="164"/>
      <c r="D24" s="164"/>
      <c r="E24" s="163"/>
    </row>
    <row r="25" spans="1:5" ht="17.25" x14ac:dyDescent="0.25">
      <c r="A25" s="30" t="s">
        <v>72</v>
      </c>
      <c r="B25" s="176" t="s">
        <v>24</v>
      </c>
      <c r="C25" s="176" t="s">
        <v>24</v>
      </c>
      <c r="D25" s="176" t="s">
        <v>24</v>
      </c>
      <c r="E25" s="171"/>
    </row>
    <row r="26" spans="1:5" ht="17.25" x14ac:dyDescent="0.25">
      <c r="A26" s="33" t="s">
        <v>73</v>
      </c>
      <c r="B26" s="165" t="s">
        <v>24</v>
      </c>
      <c r="C26" s="165" t="s">
        <v>24</v>
      </c>
      <c r="D26" s="178" t="s">
        <v>24</v>
      </c>
      <c r="E26" s="171"/>
    </row>
    <row r="27" spans="1:5" x14ac:dyDescent="0.25">
      <c r="A27" s="34" t="s">
        <v>82</v>
      </c>
    </row>
    <row r="28" spans="1:5" ht="33" customHeight="1" x14ac:dyDescent="0.25">
      <c r="A28" s="236" t="s">
        <v>83</v>
      </c>
      <c r="B28" s="236"/>
      <c r="C28" s="236"/>
      <c r="D28" s="236"/>
      <c r="E28" s="236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H6" sqref="H6"/>
    </sheetView>
  </sheetViews>
  <sheetFormatPr defaultRowHeight="15" x14ac:dyDescent="0.2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8" ht="16.5" x14ac:dyDescent="0.25">
      <c r="A1" s="228" t="s">
        <v>61</v>
      </c>
      <c r="B1" s="228"/>
      <c r="C1" s="228"/>
      <c r="D1" s="228"/>
      <c r="E1" s="228"/>
    </row>
    <row r="2" spans="1:8" ht="36.75" customHeight="1" x14ac:dyDescent="0.25">
      <c r="A2" s="235" t="s">
        <v>151</v>
      </c>
      <c r="B2" s="235"/>
      <c r="C2" s="235"/>
      <c r="D2" s="235"/>
      <c r="E2" s="235"/>
    </row>
    <row r="3" spans="1:8" x14ac:dyDescent="0.25">
      <c r="C3" s="23" t="s">
        <v>66</v>
      </c>
      <c r="D3" s="23"/>
    </row>
    <row r="5" spans="1:8" ht="34.5" x14ac:dyDescent="0.3">
      <c r="A5" s="24"/>
      <c r="B5" s="21" t="s">
        <v>148</v>
      </c>
      <c r="C5" s="21" t="s">
        <v>149</v>
      </c>
      <c r="D5" s="21" t="s">
        <v>152</v>
      </c>
      <c r="E5" s="21" t="s">
        <v>121</v>
      </c>
      <c r="G5" s="130"/>
    </row>
    <row r="6" spans="1:8" ht="17.25" x14ac:dyDescent="0.25">
      <c r="A6" s="35" t="s">
        <v>84</v>
      </c>
      <c r="B6" s="115">
        <v>37.630000000000003</v>
      </c>
      <c r="C6" s="115">
        <v>61.35</v>
      </c>
      <c r="D6" s="106">
        <v>67.827692145914796</v>
      </c>
      <c r="E6" s="106">
        <v>100</v>
      </c>
      <c r="F6" s="130"/>
      <c r="G6" s="60"/>
      <c r="H6" s="130"/>
    </row>
    <row r="7" spans="1:8" ht="17.25" x14ac:dyDescent="0.25">
      <c r="A7" s="39" t="s">
        <v>68</v>
      </c>
      <c r="B7" s="102"/>
      <c r="C7" s="104"/>
      <c r="D7" s="104"/>
      <c r="E7" s="104"/>
      <c r="H7" s="130"/>
    </row>
    <row r="8" spans="1:8" ht="17.25" x14ac:dyDescent="0.25">
      <c r="A8" s="36" t="s">
        <v>85</v>
      </c>
      <c r="B8" s="105">
        <v>11.02</v>
      </c>
      <c r="C8" s="105">
        <v>32.619999999999997</v>
      </c>
      <c r="D8" s="103">
        <v>40.583833926099999</v>
      </c>
      <c r="E8" s="103">
        <v>59.833723722743997</v>
      </c>
      <c r="F8" s="130"/>
      <c r="G8" s="130"/>
    </row>
    <row r="9" spans="1:8" ht="17.25" x14ac:dyDescent="0.25">
      <c r="A9" s="39" t="s">
        <v>68</v>
      </c>
      <c r="B9" s="102"/>
      <c r="C9" s="104"/>
      <c r="D9" s="104"/>
      <c r="E9" s="104"/>
    </row>
    <row r="10" spans="1:8" ht="34.5" x14ac:dyDescent="0.25">
      <c r="A10" s="37" t="s">
        <v>86</v>
      </c>
      <c r="B10" s="105">
        <v>11.02</v>
      </c>
      <c r="C10" s="105">
        <v>32.619999999999997</v>
      </c>
      <c r="D10" s="104">
        <v>40.583833926099999</v>
      </c>
      <c r="E10" s="103">
        <v>59.833723722743997</v>
      </c>
    </row>
    <row r="11" spans="1:8" ht="17.25" x14ac:dyDescent="0.25">
      <c r="A11" s="38" t="s">
        <v>87</v>
      </c>
      <c r="B11" s="106"/>
      <c r="C11" s="104"/>
      <c r="D11" s="104"/>
      <c r="E11" s="117"/>
    </row>
    <row r="12" spans="1:8" ht="17.25" x14ac:dyDescent="0.25">
      <c r="A12" s="36" t="s">
        <v>88</v>
      </c>
      <c r="B12" s="105">
        <v>26.61</v>
      </c>
      <c r="C12" s="105">
        <v>28.73</v>
      </c>
      <c r="D12" s="103">
        <v>27.2438582198148</v>
      </c>
      <c r="E12" s="103">
        <v>40.166276277256003</v>
      </c>
    </row>
    <row r="13" spans="1:8" ht="17.25" x14ac:dyDescent="0.25">
      <c r="A13" s="39" t="s">
        <v>68</v>
      </c>
      <c r="B13" s="102"/>
      <c r="C13" s="104"/>
      <c r="D13" s="104"/>
      <c r="E13" s="104"/>
    </row>
    <row r="14" spans="1:8" ht="34.5" x14ac:dyDescent="0.25">
      <c r="A14" s="38" t="s">
        <v>89</v>
      </c>
      <c r="B14" s="105">
        <v>10.72</v>
      </c>
      <c r="C14" s="105">
        <v>12.73</v>
      </c>
      <c r="D14" s="104">
        <v>12.6262035932148</v>
      </c>
      <c r="E14" s="116">
        <v>18.615116029677999</v>
      </c>
    </row>
    <row r="15" spans="1:8" ht="34.5" x14ac:dyDescent="0.25">
      <c r="A15" s="38" t="s">
        <v>90</v>
      </c>
      <c r="B15" s="104">
        <v>15.88</v>
      </c>
      <c r="C15" s="105">
        <v>16</v>
      </c>
      <c r="D15" s="105">
        <v>14.6176546266</v>
      </c>
      <c r="E15" s="105">
        <v>21.551160247578</v>
      </c>
    </row>
    <row r="16" spans="1:8" ht="17.25" x14ac:dyDescent="0.3">
      <c r="A16" s="40" t="s">
        <v>91</v>
      </c>
      <c r="B16" s="16"/>
      <c r="C16" s="16"/>
      <c r="D16" s="16"/>
      <c r="E16" s="49"/>
    </row>
    <row r="18" spans="1:5" ht="34.5" customHeight="1" x14ac:dyDescent="0.25">
      <c r="A18" s="236" t="s">
        <v>83</v>
      </c>
      <c r="B18" s="236"/>
      <c r="C18" s="236"/>
      <c r="D18" s="236"/>
      <c r="E18" s="236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G5" sqref="G5"/>
    </sheetView>
  </sheetViews>
  <sheetFormatPr defaultRowHeight="15" x14ac:dyDescent="0.25"/>
  <cols>
    <col min="1" max="1" width="56.5703125" customWidth="1"/>
    <col min="2" max="2" width="12.140625" customWidth="1"/>
    <col min="3" max="3" width="13.85546875" customWidth="1"/>
    <col min="4" max="4" width="13" customWidth="1"/>
    <col min="5" max="5" width="12.5703125" customWidth="1"/>
    <col min="8" max="8" width="9.42578125" bestFit="1" customWidth="1"/>
  </cols>
  <sheetData>
    <row r="1" spans="1:8" ht="17.25" x14ac:dyDescent="0.25">
      <c r="A1" s="231" t="s">
        <v>61</v>
      </c>
      <c r="B1" s="231"/>
      <c r="C1" s="231"/>
      <c r="D1" s="231"/>
    </row>
    <row r="2" spans="1:8" ht="37.5" customHeight="1" x14ac:dyDescent="0.25">
      <c r="A2" s="237" t="s">
        <v>153</v>
      </c>
      <c r="B2" s="237"/>
      <c r="C2" s="237"/>
      <c r="D2" s="237"/>
    </row>
    <row r="3" spans="1:8" ht="17.25" x14ac:dyDescent="0.3">
      <c r="A3" s="16"/>
      <c r="B3" s="16"/>
    </row>
    <row r="4" spans="1:8" ht="90" customHeight="1" x14ac:dyDescent="0.3">
      <c r="A4" s="24"/>
      <c r="B4" s="133" t="s">
        <v>123</v>
      </c>
      <c r="C4" s="5" t="s">
        <v>124</v>
      </c>
      <c r="D4" s="133" t="s">
        <v>117</v>
      </c>
      <c r="E4" s="133" t="s">
        <v>125</v>
      </c>
    </row>
    <row r="5" spans="1:8" ht="34.5" x14ac:dyDescent="0.25">
      <c r="A5" s="44" t="s">
        <v>100</v>
      </c>
      <c r="B5" s="107">
        <v>4051.63524259</v>
      </c>
      <c r="C5" s="107">
        <v>4090.7616305400002</v>
      </c>
      <c r="D5" s="129">
        <v>4309.6120666500001</v>
      </c>
      <c r="E5" s="182">
        <v>4236.5409086199998</v>
      </c>
      <c r="G5" s="199"/>
      <c r="H5" s="197"/>
    </row>
    <row r="6" spans="1:8" ht="17.25" x14ac:dyDescent="0.25">
      <c r="A6" s="45" t="s">
        <v>101</v>
      </c>
      <c r="B6" s="122">
        <v>100</v>
      </c>
      <c r="C6" s="123">
        <v>100</v>
      </c>
      <c r="D6" s="123">
        <v>100</v>
      </c>
      <c r="E6" s="180">
        <v>100</v>
      </c>
    </row>
    <row r="7" spans="1:8" ht="17.25" x14ac:dyDescent="0.3">
      <c r="A7" s="46" t="s">
        <v>68</v>
      </c>
      <c r="B7" s="52"/>
      <c r="C7" s="52"/>
      <c r="D7" s="21"/>
      <c r="E7" s="142"/>
    </row>
    <row r="8" spans="1:8" ht="17.25" x14ac:dyDescent="0.3">
      <c r="A8" s="47" t="s">
        <v>102</v>
      </c>
      <c r="B8" s="98">
        <v>78.439978770959598</v>
      </c>
      <c r="C8" s="98">
        <v>77.133888685014298</v>
      </c>
      <c r="D8" s="27">
        <v>75.119436860276394</v>
      </c>
      <c r="E8" s="142">
        <v>75.195657260340298</v>
      </c>
    </row>
    <row r="9" spans="1:8" ht="17.25" x14ac:dyDescent="0.3">
      <c r="A9" s="47" t="s">
        <v>103</v>
      </c>
      <c r="B9" s="98">
        <v>20.958761440306201</v>
      </c>
      <c r="C9" s="98">
        <v>22.3461840510451</v>
      </c>
      <c r="D9" s="27">
        <v>24.405250356735099</v>
      </c>
      <c r="E9" s="142">
        <v>24.3552884005103</v>
      </c>
    </row>
    <row r="10" spans="1:8" ht="17.25" x14ac:dyDescent="0.3">
      <c r="A10" s="47" t="s">
        <v>104</v>
      </c>
      <c r="B10" s="98">
        <v>0.601259788734267</v>
      </c>
      <c r="C10" s="98">
        <v>0.51992726394063704</v>
      </c>
      <c r="D10" s="27">
        <v>0.47531278298844598</v>
      </c>
      <c r="E10" s="142">
        <v>0.44905433914945803</v>
      </c>
    </row>
    <row r="11" spans="1:8" ht="17.25" x14ac:dyDescent="0.25">
      <c r="A11" s="45" t="s">
        <v>105</v>
      </c>
      <c r="B11" s="124">
        <v>100</v>
      </c>
      <c r="C11" s="124">
        <v>100</v>
      </c>
      <c r="D11" s="123">
        <v>100</v>
      </c>
      <c r="E11" s="180">
        <v>100</v>
      </c>
    </row>
    <row r="12" spans="1:8" ht="17.25" x14ac:dyDescent="0.3">
      <c r="A12" s="46" t="s">
        <v>68</v>
      </c>
      <c r="B12" s="52"/>
      <c r="C12" s="52"/>
      <c r="D12" s="21"/>
      <c r="E12" s="181"/>
    </row>
    <row r="13" spans="1:8" ht="17.25" x14ac:dyDescent="0.3">
      <c r="A13" s="48" t="s">
        <v>106</v>
      </c>
      <c r="B13" s="98">
        <v>39.630673137190897</v>
      </c>
      <c r="C13" s="98">
        <v>43.346584113871401</v>
      </c>
      <c r="D13" s="27">
        <v>44.151455142900502</v>
      </c>
      <c r="E13" s="142">
        <v>44.423177290008503</v>
      </c>
    </row>
    <row r="14" spans="1:8" ht="17.25" x14ac:dyDescent="0.3">
      <c r="A14" s="48" t="s">
        <v>107</v>
      </c>
      <c r="B14" s="98">
        <v>40.249306901316501</v>
      </c>
      <c r="C14" s="98">
        <v>36.733253799773202</v>
      </c>
      <c r="D14" s="27">
        <v>33.372652169316602</v>
      </c>
      <c r="E14" s="142">
        <v>32.826456821185403</v>
      </c>
    </row>
    <row r="15" spans="1:8" ht="17.25" x14ac:dyDescent="0.3">
      <c r="A15" s="48" t="s">
        <v>108</v>
      </c>
      <c r="B15" s="98">
        <v>13.438950788404201</v>
      </c>
      <c r="C15" s="98">
        <v>13.7268548171524</v>
      </c>
      <c r="D15" s="27">
        <v>16.6191620450595</v>
      </c>
      <c r="E15" s="142">
        <v>16.798735720737401</v>
      </c>
    </row>
    <row r="16" spans="1:8" ht="17.25" x14ac:dyDescent="0.3">
      <c r="A16" s="48" t="s">
        <v>109</v>
      </c>
      <c r="B16" s="98">
        <v>5.9378363883769198</v>
      </c>
      <c r="C16" s="98">
        <v>5.5083433358167797</v>
      </c>
      <c r="D16" s="27">
        <v>5.2334387625130301</v>
      </c>
      <c r="E16" s="142">
        <v>5.3309353064542204</v>
      </c>
    </row>
    <row r="17" spans="1:5" ht="17.25" x14ac:dyDescent="0.3">
      <c r="A17" s="48" t="s">
        <v>110</v>
      </c>
      <c r="B17" s="98">
        <v>0.13805854291060701</v>
      </c>
      <c r="C17" s="98">
        <v>0.120436884985392</v>
      </c>
      <c r="D17" s="27">
        <v>0.10659253893288</v>
      </c>
      <c r="E17" s="142">
        <v>0.101772591201166</v>
      </c>
    </row>
    <row r="18" spans="1:5" ht="17.25" x14ac:dyDescent="0.3">
      <c r="A18" s="48" t="s">
        <v>111</v>
      </c>
      <c r="B18" s="98">
        <v>0.60517424180082302</v>
      </c>
      <c r="C18" s="98">
        <v>0.56452704840080303</v>
      </c>
      <c r="D18" s="27">
        <v>0.51669934127758799</v>
      </c>
      <c r="E18" s="142">
        <v>0.51892227041331995</v>
      </c>
    </row>
    <row r="20" spans="1:5" ht="28.5" customHeight="1" x14ac:dyDescent="0.25">
      <c r="A20" s="236" t="s">
        <v>39</v>
      </c>
      <c r="B20" s="236"/>
      <c r="C20" s="236"/>
      <c r="D20" s="236"/>
    </row>
  </sheetData>
  <mergeCells count="3">
    <mergeCell ref="A2:D2"/>
    <mergeCell ref="A1:D1"/>
    <mergeCell ref="A20:D2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Ruler="0" showWhiteSpace="0" zoomScaleNormal="100" zoomScalePageLayoutView="82" workbookViewId="0">
      <selection activeCell="G9" sqref="G9"/>
    </sheetView>
  </sheetViews>
  <sheetFormatPr defaultRowHeight="15" x14ac:dyDescent="0.25"/>
  <cols>
    <col min="1" max="1" width="68.42578125" customWidth="1"/>
    <col min="2" max="2" width="14" customWidth="1"/>
    <col min="3" max="3" width="12.85546875" customWidth="1"/>
    <col min="4" max="4" width="12.42578125" customWidth="1"/>
    <col min="5" max="5" width="11.140625" customWidth="1"/>
  </cols>
  <sheetData>
    <row r="1" spans="1:10" ht="17.25" x14ac:dyDescent="0.25">
      <c r="A1" s="231" t="s">
        <v>61</v>
      </c>
      <c r="B1" s="231"/>
      <c r="C1" s="231"/>
      <c r="D1" s="231"/>
      <c r="E1" s="231"/>
    </row>
    <row r="2" spans="1:10" ht="36" customHeight="1" x14ac:dyDescent="0.25">
      <c r="A2" s="237" t="s">
        <v>154</v>
      </c>
      <c r="B2" s="237"/>
      <c r="C2" s="237"/>
      <c r="D2" s="237"/>
      <c r="E2" s="237"/>
    </row>
    <row r="4" spans="1:10" ht="66.75" customHeight="1" x14ac:dyDescent="0.3">
      <c r="A4" s="24"/>
      <c r="B4" s="133" t="s">
        <v>123</v>
      </c>
      <c r="C4" s="5" t="s">
        <v>124</v>
      </c>
      <c r="D4" s="133" t="s">
        <v>117</v>
      </c>
      <c r="E4" s="133" t="s">
        <v>125</v>
      </c>
    </row>
    <row r="5" spans="1:10" ht="24.75" customHeight="1" x14ac:dyDescent="0.25">
      <c r="A5" s="42" t="s">
        <v>92</v>
      </c>
      <c r="B5" s="190">
        <v>576.22321399999998</v>
      </c>
      <c r="C5" s="190">
        <v>600.53309100000001</v>
      </c>
      <c r="D5" s="191">
        <v>681.04996900000003</v>
      </c>
      <c r="E5" s="182">
        <v>752.56589099999997</v>
      </c>
      <c r="F5" s="130"/>
      <c r="G5" s="60"/>
    </row>
    <row r="6" spans="1:10" ht="21.75" customHeight="1" x14ac:dyDescent="0.25">
      <c r="A6" s="43" t="s">
        <v>93</v>
      </c>
      <c r="B6" s="183">
        <v>100</v>
      </c>
      <c r="C6" s="183">
        <v>100</v>
      </c>
      <c r="D6" s="183">
        <v>100</v>
      </c>
      <c r="E6" s="183">
        <v>100</v>
      </c>
    </row>
    <row r="7" spans="1:10" ht="17.25" x14ac:dyDescent="0.25">
      <c r="A7" s="43" t="s">
        <v>68</v>
      </c>
      <c r="B7" s="184"/>
      <c r="C7" s="184"/>
      <c r="D7" s="164"/>
      <c r="E7" s="192"/>
    </row>
    <row r="8" spans="1:10" ht="17.25" x14ac:dyDescent="0.25">
      <c r="A8" s="41" t="s">
        <v>94</v>
      </c>
      <c r="B8" s="185">
        <v>4.10973550260334</v>
      </c>
      <c r="C8" s="186">
        <v>4.60544163418965</v>
      </c>
      <c r="D8" s="64">
        <v>3.5004773636514201</v>
      </c>
      <c r="E8" s="141">
        <v>4.8022374428872396</v>
      </c>
      <c r="J8" s="60"/>
    </row>
    <row r="9" spans="1:10" ht="17.25" x14ac:dyDescent="0.25">
      <c r="A9" s="41" t="s">
        <v>95</v>
      </c>
      <c r="B9" s="185">
        <v>43.953831231797601</v>
      </c>
      <c r="C9" s="186">
        <v>33.536286845515399</v>
      </c>
      <c r="D9" s="64">
        <v>32.097938470062502</v>
      </c>
      <c r="E9" s="141">
        <v>25.714326454904398</v>
      </c>
      <c r="G9" s="200"/>
    </row>
    <row r="10" spans="1:10" ht="17.25" x14ac:dyDescent="0.25">
      <c r="A10" s="41" t="s">
        <v>96</v>
      </c>
      <c r="B10" s="185">
        <v>51.2406940272976</v>
      </c>
      <c r="C10" s="185">
        <v>60.829874235856202</v>
      </c>
      <c r="D10" s="64">
        <v>63.413141569352298</v>
      </c>
      <c r="E10" s="141">
        <v>68.629618240298399</v>
      </c>
    </row>
    <row r="11" spans="1:10" ht="17.25" x14ac:dyDescent="0.25">
      <c r="A11" s="41" t="s">
        <v>97</v>
      </c>
      <c r="B11" s="185">
        <v>0.69573923830149598</v>
      </c>
      <c r="C11" s="185">
        <v>1.0283972844387399</v>
      </c>
      <c r="D11" s="64">
        <v>0.98844259693373504</v>
      </c>
      <c r="E11" s="141">
        <v>0.85381786190998099</v>
      </c>
    </row>
    <row r="12" spans="1:10" ht="36" customHeight="1" x14ac:dyDescent="0.25">
      <c r="A12" s="43" t="s">
        <v>98</v>
      </c>
      <c r="B12" s="187">
        <v>12.772034981724801</v>
      </c>
      <c r="C12" s="188">
        <v>12.0062896146491</v>
      </c>
      <c r="D12" s="193">
        <v>11.7819771592136</v>
      </c>
      <c r="E12" s="194">
        <v>11.0981960344239</v>
      </c>
    </row>
    <row r="13" spans="1:10" ht="22.5" customHeight="1" x14ac:dyDescent="0.25">
      <c r="A13" s="43" t="s">
        <v>99</v>
      </c>
      <c r="B13" s="189">
        <v>3072.3888931937399</v>
      </c>
      <c r="C13" s="189">
        <v>3719.8129581555399</v>
      </c>
      <c r="D13" s="195">
        <v>3733.58093527349</v>
      </c>
      <c r="E13" s="196">
        <v>4238.89728814723</v>
      </c>
    </row>
    <row r="15" spans="1:10" ht="33.75" customHeight="1" x14ac:dyDescent="0.25">
      <c r="A15" s="236" t="s">
        <v>83</v>
      </c>
      <c r="B15" s="236"/>
      <c r="C15" s="236"/>
      <c r="D15" s="236"/>
    </row>
    <row r="16" spans="1:10" x14ac:dyDescent="0.25">
      <c r="C16" s="132"/>
    </row>
    <row r="17" spans="2:3" x14ac:dyDescent="0.25">
      <c r="B17" s="130"/>
      <c r="C17" s="130"/>
    </row>
  </sheetData>
  <mergeCells count="3">
    <mergeCell ref="A15:D15"/>
    <mergeCell ref="A1:E1"/>
    <mergeCell ref="A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Room116N User2</cp:lastModifiedBy>
  <cp:lastPrinted>2020-02-26T06:21:03Z</cp:lastPrinted>
  <dcterms:created xsi:type="dcterms:W3CDTF">2016-03-11T11:20:21Z</dcterms:created>
  <dcterms:modified xsi:type="dcterms:W3CDTF">2020-05-20T05:51:01Z</dcterms:modified>
</cp:coreProperties>
</file>