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om116-2\Desktop\SDjanuary-Nov.2020\"/>
    </mc:Choice>
  </mc:AlternateContent>
  <bookViews>
    <workbookView xWindow="0" yWindow="0" windowWidth="28800" windowHeight="12330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4" l="1"/>
  <c r="F9" i="4"/>
  <c r="E9" i="4"/>
  <c r="F10" i="4"/>
  <c r="H11" i="3"/>
  <c r="F11" i="3"/>
  <c r="G9" i="3"/>
  <c r="H6" i="3"/>
  <c r="G24" i="2"/>
  <c r="H15" i="2"/>
  <c r="G15" i="2"/>
  <c r="H13" i="2"/>
  <c r="G13" i="2"/>
  <c r="F7" i="2"/>
  <c r="H41" i="1"/>
  <c r="H23" i="1"/>
  <c r="G23" i="1"/>
  <c r="G18" i="1"/>
  <c r="G15" i="1"/>
  <c r="H13" i="1"/>
  <c r="F12" i="1"/>
  <c r="G12" i="1"/>
  <c r="F5" i="1"/>
  <c r="H5" i="1"/>
  <c r="G5" i="1"/>
  <c r="F25" i="2" l="1"/>
  <c r="G11" i="2"/>
  <c r="G20" i="2"/>
  <c r="G19" i="2"/>
  <c r="E10" i="4" l="1"/>
  <c r="E8" i="4"/>
  <c r="H24" i="2" l="1"/>
  <c r="F24" i="2" l="1"/>
  <c r="H25" i="2"/>
  <c r="H10" i="3"/>
  <c r="H9" i="3" l="1"/>
  <c r="G32" i="1"/>
  <c r="G30" i="1"/>
  <c r="F6" i="3" l="1"/>
  <c r="G21" i="1" l="1"/>
  <c r="F21" i="1"/>
  <c r="H19" i="2" l="1"/>
  <c r="F14" i="1"/>
  <c r="F13" i="1"/>
  <c r="F37" i="1"/>
  <c r="H44" i="1"/>
  <c r="H7" i="3" l="1"/>
  <c r="H7" i="2"/>
  <c r="H8" i="2"/>
  <c r="H11" i="2"/>
  <c r="H14" i="2"/>
  <c r="H20" i="2"/>
  <c r="H21" i="2"/>
  <c r="H30" i="1"/>
  <c r="H32" i="1"/>
  <c r="H34" i="1"/>
  <c r="H36" i="1"/>
  <c r="H37" i="1"/>
  <c r="H38" i="1"/>
  <c r="H42" i="1"/>
  <c r="H46" i="1"/>
  <c r="H47" i="1"/>
  <c r="H28" i="1"/>
  <c r="H18" i="1"/>
  <c r="H19" i="1"/>
  <c r="H21" i="1"/>
  <c r="H9" i="1"/>
  <c r="H11" i="1"/>
  <c r="H14" i="1"/>
  <c r="H15" i="1"/>
  <c r="H7" i="1"/>
  <c r="F20" i="1" l="1"/>
  <c r="F11" i="2" l="1"/>
  <c r="F10" i="3" l="1"/>
  <c r="G6" i="3" l="1"/>
  <c r="G7" i="2"/>
  <c r="G7" i="3" l="1"/>
  <c r="G10" i="3"/>
  <c r="G11" i="3"/>
  <c r="F7" i="3"/>
  <c r="F9" i="3"/>
  <c r="G14" i="2"/>
  <c r="G21" i="2"/>
  <c r="G25" i="2"/>
  <c r="G8" i="2"/>
  <c r="F20" i="2"/>
  <c r="F21" i="2"/>
  <c r="F19" i="2"/>
  <c r="F13" i="2"/>
  <c r="F14" i="2"/>
  <c r="F15" i="2"/>
  <c r="F16" i="2"/>
  <c r="F8" i="2"/>
  <c r="G47" i="1"/>
  <c r="G46" i="1"/>
  <c r="G41" i="1"/>
  <c r="G42" i="1"/>
  <c r="G44" i="1"/>
  <c r="G35" i="1"/>
  <c r="G36" i="1"/>
  <c r="G37" i="1"/>
  <c r="G38" i="1"/>
  <c r="G34" i="1"/>
  <c r="G28" i="1"/>
  <c r="F47" i="1"/>
  <c r="F46" i="1"/>
  <c r="F41" i="1"/>
  <c r="F42" i="1"/>
  <c r="F43" i="1"/>
  <c r="F44" i="1"/>
  <c r="F35" i="1"/>
  <c r="F36" i="1"/>
  <c r="F38" i="1"/>
  <c r="F34" i="1"/>
  <c r="F32" i="1"/>
  <c r="F30" i="1"/>
  <c r="F28" i="1"/>
  <c r="G19" i="1"/>
  <c r="G13" i="1"/>
  <c r="G14" i="1"/>
  <c r="G11" i="1"/>
  <c r="G9" i="1"/>
  <c r="G7" i="1"/>
  <c r="F23" i="1"/>
  <c r="F18" i="1"/>
  <c r="F19" i="1"/>
  <c r="F15" i="1"/>
  <c r="F11" i="1"/>
  <c r="F9" i="1"/>
  <c r="F7" i="1"/>
</calcChain>
</file>

<file path=xl/sharedStrings.xml><?xml version="1.0" encoding="utf-8"?>
<sst xmlns="http://schemas.openxmlformats.org/spreadsheetml/2006/main" count="286" uniqueCount="148">
  <si>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</si>
  <si>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</si>
  <si>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</si>
  <si>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</si>
  <si>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</si>
  <si>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</si>
  <si>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</si>
  <si>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</si>
  <si>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</si>
  <si>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</si>
  <si>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</si>
  <si>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</si>
  <si>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</si>
  <si>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</si>
  <si>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</si>
  <si>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</si>
  <si>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</si>
  <si>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</si>
  <si>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</si>
  <si>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</si>
  <si>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</si>
  <si>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</si>
  <si>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</si>
  <si>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</si>
  <si>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</si>
  <si>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</si>
  <si>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</si>
  <si>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</si>
  <si>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</si>
  <si>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</si>
  <si>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</si>
  <si>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</si>
  <si>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</si>
  <si>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</si>
  <si>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</si>
  <si>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Տոկոսավճար</t>
  </si>
  <si>
    <t>Մայր գումարի մարում</t>
  </si>
  <si>
    <t>Վարկային միջոցների ստացում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</si>
  <si>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</si>
  <si>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</si>
  <si>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</si>
  <si>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</si>
  <si>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</si>
  <si>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</si>
  <si>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</si>
  <si>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</si>
  <si>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</si>
  <si>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</si>
  <si>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</si>
  <si>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</si>
  <si>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</si>
  <si>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</si>
  <si>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</si>
  <si>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</si>
  <si>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</si>
  <si>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</si>
  <si>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</si>
  <si>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</si>
  <si>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ՏԵՂԵԿԱՆՔ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</si>
  <si>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</si>
  <si>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</si>
  <si>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</si>
  <si>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</si>
  <si>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</si>
  <si>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</si>
  <si>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</si>
  <si>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</si>
  <si>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</si>
  <si>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</si>
  <si>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</si>
  <si>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</si>
  <si>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</si>
  <si>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</si>
  <si>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</si>
  <si>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</si>
  <si>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</si>
  <si>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</si>
  <si>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</si>
  <si>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</si>
  <si>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</si>
  <si>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</si>
  <si>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</si>
  <si>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</si>
  <si>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</si>
  <si>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</si>
  <si>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</si>
  <si>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</si>
  <si>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</si>
  <si>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</si>
  <si>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</si>
  <si>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</si>
  <si>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</si>
  <si>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</si>
  <si>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</si>
  <si>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</si>
  <si>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</si>
  <si>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</si>
  <si>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</si>
  <si>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</si>
  <si>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</si>
  <si>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</si>
  <si>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</si>
  <si>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</si>
  <si>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</si>
  <si>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</si>
  <si>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</si>
  <si>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</si>
  <si>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</si>
  <si>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</si>
  <si>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</si>
  <si>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/մլրդ դրամ/</t>
  </si>
  <si>
    <t>ՀՀ կառավարության պարտքի մինչև մարումը մնացած միջին կշռված ժամկետը, տարի</t>
  </si>
  <si>
    <t>արտաքին երաշխիքներ</t>
  </si>
  <si>
    <t>առնվազն 25%</t>
  </si>
  <si>
    <t xml:space="preserve"> </t>
  </si>
  <si>
    <t>2019-2021թթ. Հայաստանի Հանրապետության պետական պարտքի վերաբերյալ (հունվար ամսվա վերջի դրությամբ)</t>
  </si>
  <si>
    <t>31.01.2019</t>
  </si>
  <si>
    <t>31.01.2020</t>
  </si>
  <si>
    <t>31.12.2020</t>
  </si>
  <si>
    <t>31.01.2021</t>
  </si>
  <si>
    <t xml:space="preserve">31.01.2021-ը 31.01․2019-ի նկատմամբ(%) </t>
  </si>
  <si>
    <t xml:space="preserve">31.01.2021-ը 31.01․2020-ի նկատմամբ(%) </t>
  </si>
  <si>
    <t xml:space="preserve">31.01․2021-ը 31.12.2020-ի նկատմամբ(%) </t>
  </si>
  <si>
    <t xml:space="preserve">  2019-2021թթ.  Հայաստանի Հանրապետության կառավարության պարտքի կառուցվածքի վերաբերյալ  (հունվար ամսվա վերջի դրությամբ)</t>
  </si>
  <si>
    <t xml:space="preserve">Տեսակարար կշռի փոփոխությունը` 31.01.2021-ին 31.01.2019-ի նկատմամբ(+/-) </t>
  </si>
  <si>
    <t xml:space="preserve">Տեսակարար կշռի փոփոխությունը 31.01.2021-ին 31.01.2020-ի նկատմամբ(+/-) </t>
  </si>
  <si>
    <t xml:space="preserve">Տեսակարար կշռի փոփոխությունը 31.01.2021-ին 31.12.2020-ի նկատմամբ(+/-) </t>
  </si>
  <si>
    <t xml:space="preserve">             2019-2021թթ.  Հայաստանի Հանրապետության կառավարության պարտքի միջին տոկոսադրույքի վերաբերյալ </t>
  </si>
  <si>
    <t xml:space="preserve">                                                                         (հունվար ամսվա վերջի դրությամբ)</t>
  </si>
  <si>
    <t xml:space="preserve"> 2019-2021թթ. հունվար ամիսներին Հայաստանի Հանրապետության կառավարության արտաքին վարկերի սպասարկման և արտաքին վարկային միջոցների ստացման վերաբերյալ</t>
  </si>
  <si>
    <t>31․01․2021</t>
  </si>
  <si>
    <t>01․01․2019 - 31․01.2019</t>
  </si>
  <si>
    <t>01․01․2020 - 31․01․2020</t>
  </si>
  <si>
    <t>01․01․2021 - 31․01․2021</t>
  </si>
  <si>
    <t xml:space="preserve">ՀՀ Կառավարության պարտքի կառավարման 2021 -2023թթ. ռազմավարական ծրագրի ուղենշային ցուցանիշների վերաբերյալ (հունվար ամսվա վերջի դրությամբ) </t>
  </si>
  <si>
    <t>ուղենիշներն ըստ 2021-2023թթ. ռազմավարական ծրագրի</t>
  </si>
  <si>
    <t>2019-2021թթ. հունվար ամիսներին պետական բյուջեի պակասուրդի ֆինանսավորումը փոխառու միջոցների հաշվին</t>
  </si>
  <si>
    <t>01.01.2019-31.01.2019</t>
  </si>
  <si>
    <t>01.01.2020-31.01.2020</t>
  </si>
  <si>
    <t>01.01.2021-31.01․2021</t>
  </si>
  <si>
    <t>% (2021թ. հունվար)</t>
  </si>
  <si>
    <t>2019-2021թթ. հուվար ամիսներին ՀՀ պետական բյուջեից ՀՀ կառավարության պարտքի գծով վճարված տոկոսավճարներ</t>
  </si>
  <si>
    <t>01.01.2021-31.01.2021</t>
  </si>
  <si>
    <t xml:space="preserve"> 31.01.2021</t>
  </si>
  <si>
    <t>2019-2021թթ. շրջանառության մեջ գտնվող ՀՀ պետական պարտատոմսերը  (հունվար ամսվա վերջի դրությամբ)</t>
  </si>
  <si>
    <t xml:space="preserve">Փոփոխությունը 01.01.2021 - 31.01.2021-ին 01.01.2019-31.01.2019-ի նկատմամբ(%) </t>
  </si>
  <si>
    <t xml:space="preserve">Փոփոխությունը 01.01.2021 - 31.01.2021-ին 01.01.2020-31.01.2020-ի նկատմամբ(%) </t>
  </si>
  <si>
    <t xml:space="preserve">2019-2021թթ. վարկային պայմանագրերով ձևավորված ՀՀ կառավարության արտաքին պարտքը (հունվար ամսվա վերջի դրությամբ)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</si>
</sst>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(* #,##0.00_);_(* \(#,##0.00\);_(* &quot;-&quot;??_);_(@_)"/>
    <numFmt numFmtId="164" formatCode="_-* #,##0.00\ _€_-;\-* #,##0.00\ _€_-;_-* &quot;-&quot;??\ _€_-;_-@_-"/>
    <numFmt numFmtId="165" formatCode="#,##0.0"/>
    <numFmt numFmtId="166" formatCode="#,##0.00;[Red]#,##0.00"/>
    <numFmt numFmtId="167" formatCode="0.0"/>
    <numFmt numFmtId="168" formatCode="_(* #,##0.0_);_(* \(#,##0.0\);_(* &quot;-&quot;??_);_(@_)"/>
    <numFmt numFmtId="169" formatCode="0.0000"/>
    <numFmt numFmtId="170" formatCode="0.00;[Red]0.00"/>
    <numFmt numFmtId="171" formatCode="0;[Red]0"/>
    <numFmt numFmtId="172" formatCode="0.0000;[Red]0.0000"/>
    <numFmt numFmtId="173" formatCode="0.0;[Red]0.0"/>
    <numFmt numFmtId="174" formatCode="0.00_ ;\-0.00\ "/>
    <numFmt numFmtId="175" formatCode="#,##0.00_ ;\-#,##0.00\ "/>
    <numFmt numFmtId="176" formatCode="#,##0.000;[Red]#,##0.000"/>
    <numFmt numFmtId="177" formatCode="#,##0.000_ ;\-#,##0.000\ "/>
    <numFmt numFmtId="178" formatCode="0.00_);\(0.00\)"/>
    <numFmt numFmtId="179" formatCode="#,##0.0;[Red]#,##0.0"/>
    <numFmt numFmtId="180" formatCode="#,##0.0_);\(#,##0.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50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165" fontId="6" fillId="5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7" fillId="0" borderId="1" xfId="0" applyFont="1" applyBorder="1"/>
    <xf numFmtId="0" fontId="14" fillId="0" borderId="1" xfId="3" applyFont="1" applyBorder="1" applyAlignment="1">
      <alignment vertical="center" wrapText="1"/>
    </xf>
    <xf numFmtId="0" fontId="16" fillId="0" borderId="1" xfId="3" applyFont="1" applyBorder="1" applyAlignment="1">
      <alignment horizontal="left" vertical="center" wrapText="1" indent="15"/>
    </xf>
    <xf numFmtId="2" fontId="7" fillId="0" borderId="1" xfId="0" applyNumberFormat="1" applyFont="1" applyBorder="1" applyAlignment="1">
      <alignment horizontal="center" vertical="center" wrapText="1"/>
    </xf>
    <xf numFmtId="0" fontId="18" fillId="0" borderId="1" xfId="3" applyFont="1" applyBorder="1" applyAlignment="1">
      <alignment horizontal="left" vertical="center" wrapText="1" indent="2"/>
    </xf>
    <xf numFmtId="0" fontId="20" fillId="0" borderId="1" xfId="3" applyFont="1" applyBorder="1" applyAlignment="1">
      <alignment horizontal="left" vertical="center" wrapText="1" indent="3"/>
    </xf>
    <xf numFmtId="0" fontId="17" fillId="0" borderId="1" xfId="3" applyFont="1" applyBorder="1" applyAlignment="1">
      <alignment horizontal="left" vertical="center" wrapText="1" indent="7"/>
    </xf>
    <xf numFmtId="0" fontId="20" fillId="0" borderId="1" xfId="3" applyFont="1" applyBorder="1" applyAlignment="1">
      <alignment horizontal="left" vertical="center" indent="3"/>
    </xf>
    <xf numFmtId="0" fontId="16" fillId="0" borderId="1" xfId="3" applyFont="1" applyBorder="1" applyAlignment="1">
      <alignment horizontal="left" vertical="center" indent="11"/>
    </xf>
    <xf numFmtId="0" fontId="16" fillId="0" borderId="1" xfId="3" applyFont="1" applyBorder="1" applyAlignment="1">
      <alignment horizontal="left" vertical="center" indent="7"/>
    </xf>
    <xf numFmtId="0" fontId="21" fillId="0" borderId="0" xfId="3" applyFont="1" applyAlignment="1">
      <alignment vertical="center"/>
    </xf>
    <xf numFmtId="0" fontId="18" fillId="0" borderId="1" xfId="3" applyFont="1" applyBorder="1" applyAlignment="1">
      <alignment horizontal="left" vertical="center" wrapText="1"/>
    </xf>
    <xf numFmtId="0" fontId="20" fillId="0" borderId="1" xfId="3" applyFont="1" applyBorder="1" applyAlignment="1">
      <alignment horizontal="left" vertical="center" wrapText="1" indent="2"/>
    </xf>
    <xf numFmtId="0" fontId="17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/>
    </xf>
    <xf numFmtId="0" fontId="20" fillId="0" borderId="0" xfId="3" applyFont="1" applyAlignment="1">
      <alignment vertical="center" wrapText="1"/>
    </xf>
    <xf numFmtId="0" fontId="16" fillId="0" borderId="1" xfId="0" applyFont="1" applyBorder="1" applyAlignment="1">
      <alignment horizontal="left" vertical="center" wrapText="1" indent="4"/>
    </xf>
    <xf numFmtId="0" fontId="1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indent="2"/>
    </xf>
    <xf numFmtId="0" fontId="16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7" fontId="0" fillId="0" borderId="0" xfId="0" applyNumberFormat="1"/>
    <xf numFmtId="0" fontId="2" fillId="0" borderId="5" xfId="0" applyFont="1" applyBorder="1"/>
    <xf numFmtId="170" fontId="7" fillId="0" borderId="1" xfId="0" applyNumberFormat="1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70" fontId="2" fillId="6" borderId="1" xfId="0" applyNumberFormat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170" fontId="2" fillId="0" borderId="1" xfId="1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3" fillId="4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70" fontId="24" fillId="0" borderId="1" xfId="10" applyNumberFormat="1" applyFont="1" applyBorder="1" applyAlignment="1">
      <alignment horizontal="center" vertical="center" wrapText="1"/>
    </xf>
    <xf numFmtId="170" fontId="6" fillId="5" borderId="1" xfId="0" applyNumberFormat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2" fillId="5" borderId="1" xfId="10" applyFont="1" applyFill="1" applyBorder="1" applyAlignment="1">
      <alignment horizontal="center" vertical="center" wrapText="1"/>
    </xf>
    <xf numFmtId="43" fontId="23" fillId="2" borderId="1" xfId="10" applyFont="1" applyFill="1" applyBorder="1" applyAlignment="1">
      <alignment horizontal="center" vertical="center" wrapText="1"/>
    </xf>
    <xf numFmtId="43" fontId="24" fillId="0" borderId="1" xfId="10" applyFont="1" applyBorder="1" applyAlignment="1">
      <alignment horizontal="center" vertical="center" wrapText="1"/>
    </xf>
    <xf numFmtId="166" fontId="22" fillId="5" borderId="1" xfId="10" applyNumberFormat="1" applyFont="1" applyFill="1" applyBorder="1" applyAlignment="1">
      <alignment horizontal="center" vertical="center" wrapText="1"/>
    </xf>
    <xf numFmtId="166" fontId="24" fillId="0" borderId="1" xfId="10" applyNumberFormat="1" applyFont="1" applyBorder="1" applyAlignment="1">
      <alignment horizontal="center" vertical="center" wrapText="1"/>
    </xf>
    <xf numFmtId="170" fontId="25" fillId="0" borderId="1" xfId="10" applyNumberFormat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left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3" fillId="2" borderId="1" xfId="10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9" fillId="0" borderId="1" xfId="10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6" fontId="23" fillId="3" borderId="1" xfId="1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70" fontId="11" fillId="0" borderId="1" xfId="0" applyNumberFormat="1" applyFont="1" applyBorder="1" applyAlignment="1">
      <alignment horizontal="center" vertical="center" wrapText="1"/>
    </xf>
    <xf numFmtId="170" fontId="11" fillId="6" borderId="1" xfId="0" applyNumberFormat="1" applyFont="1" applyFill="1" applyBorder="1" applyAlignment="1">
      <alignment horizontal="center" vertical="center" wrapText="1"/>
    </xf>
    <xf numFmtId="170" fontId="17" fillId="0" borderId="1" xfId="10" applyNumberFormat="1" applyFont="1" applyBorder="1" applyAlignment="1">
      <alignment horizontal="center" vertical="center" wrapText="1"/>
    </xf>
    <xf numFmtId="170" fontId="19" fillId="0" borderId="1" xfId="10" applyNumberFormat="1" applyFont="1" applyBorder="1" applyAlignment="1">
      <alignment horizontal="center" vertical="center" wrapText="1"/>
    </xf>
    <xf numFmtId="170" fontId="11" fillId="0" borderId="1" xfId="10" applyNumberFormat="1" applyFont="1" applyBorder="1" applyAlignment="1">
      <alignment horizontal="center" vertical="center" wrapText="1"/>
    </xf>
    <xf numFmtId="170" fontId="20" fillId="0" borderId="1" xfId="10" applyNumberFormat="1" applyFont="1" applyBorder="1" applyAlignment="1">
      <alignment horizontal="center" vertical="center" wrapText="1"/>
    </xf>
    <xf numFmtId="170" fontId="17" fillId="0" borderId="1" xfId="0" applyNumberFormat="1" applyFont="1" applyBorder="1" applyAlignment="1">
      <alignment horizontal="center" vertical="center" wrapText="1"/>
    </xf>
    <xf numFmtId="170" fontId="19" fillId="0" borderId="1" xfId="4" applyNumberFormat="1" applyFont="1" applyBorder="1" applyAlignment="1">
      <alignment horizontal="center" vertical="center" wrapText="1"/>
    </xf>
    <xf numFmtId="170" fontId="17" fillId="0" borderId="1" xfId="4" applyNumberFormat="1" applyFont="1" applyBorder="1" applyAlignment="1">
      <alignment horizontal="center" vertical="center" wrapText="1"/>
    </xf>
    <xf numFmtId="170" fontId="17" fillId="0" borderId="1" xfId="3" applyNumberFormat="1" applyFont="1" applyBorder="1" applyAlignment="1">
      <alignment horizontal="center" vertical="center" wrapText="1"/>
    </xf>
    <xf numFmtId="170" fontId="12" fillId="0" borderId="1" xfId="4" applyNumberFormat="1" applyFont="1" applyBorder="1" applyAlignment="1">
      <alignment horizontal="center" vertical="center" wrapText="1"/>
    </xf>
    <xf numFmtId="166" fontId="12" fillId="0" borderId="1" xfId="1" applyNumberFormat="1" applyFont="1" applyBorder="1" applyAlignment="1">
      <alignment horizontal="center" vertical="center" wrapText="1"/>
    </xf>
    <xf numFmtId="39" fontId="23" fillId="2" borderId="1" xfId="10" applyNumberFormat="1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4" fillId="0" borderId="1" xfId="10" applyNumberFormat="1" applyFont="1" applyBorder="1" applyAlignment="1">
      <alignment horizontal="center" vertical="center" wrapText="1"/>
    </xf>
    <xf numFmtId="39" fontId="2" fillId="6" borderId="1" xfId="0" applyNumberFormat="1" applyFont="1" applyFill="1" applyBorder="1" applyAlignment="1">
      <alignment horizontal="center" vertical="center" wrapText="1"/>
    </xf>
    <xf numFmtId="39" fontId="24" fillId="0" borderId="1" xfId="4" applyNumberFormat="1" applyFont="1" applyBorder="1" applyAlignment="1">
      <alignment horizontal="center" vertical="center" wrapText="1"/>
    </xf>
    <xf numFmtId="170" fontId="9" fillId="0" borderId="1" xfId="10" applyNumberFormat="1" applyFont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170" fontId="12" fillId="0" borderId="1" xfId="3" applyNumberFormat="1" applyFont="1" applyBorder="1" applyAlignment="1">
      <alignment horizontal="center" vertical="center" wrapText="1"/>
    </xf>
    <xf numFmtId="170" fontId="17" fillId="0" borderId="1" xfId="5" applyNumberFormat="1" applyFont="1" applyBorder="1" applyAlignment="1">
      <alignment horizontal="center" vertical="center" wrapText="1"/>
    </xf>
    <xf numFmtId="170" fontId="17" fillId="0" borderId="4" xfId="4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173" fontId="12" fillId="0" borderId="1" xfId="16" applyNumberFormat="1" applyFont="1" applyBorder="1" applyAlignment="1">
      <alignment horizontal="center" vertical="center" wrapText="1"/>
    </xf>
    <xf numFmtId="173" fontId="4" fillId="0" borderId="1" xfId="0" applyNumberFormat="1" applyFont="1" applyBorder="1" applyAlignment="1">
      <alignment horizontal="center" vertical="center" wrapText="1"/>
    </xf>
    <xf numFmtId="173" fontId="12" fillId="0" borderId="1" xfId="26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70" fontId="6" fillId="5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43" fontId="4" fillId="0" borderId="1" xfId="1" applyFont="1" applyBorder="1" applyAlignment="1">
      <alignment horizontal="center" vertical="center" wrapText="1"/>
    </xf>
    <xf numFmtId="170" fontId="0" fillId="0" borderId="0" xfId="0" applyNumberFormat="1"/>
    <xf numFmtId="166" fontId="0" fillId="0" borderId="0" xfId="0" applyNumberFormat="1"/>
    <xf numFmtId="39" fontId="0" fillId="0" borderId="0" xfId="0" applyNumberFormat="1"/>
    <xf numFmtId="14" fontId="2" fillId="0" borderId="1" xfId="0" applyNumberFormat="1" applyFont="1" applyBorder="1" applyAlignment="1">
      <alignment horizontal="center" vertical="center" textRotation="90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175" fontId="2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/>
    </xf>
    <xf numFmtId="43" fontId="23" fillId="4" borderId="1" xfId="1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166" fontId="23" fillId="4" borderId="1" xfId="1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9" fontId="24" fillId="0" borderId="1" xfId="5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23" fillId="0" borderId="1" xfId="3" applyNumberFormat="1" applyFont="1" applyBorder="1" applyAlignment="1">
      <alignment horizontal="center" vertical="center" wrapText="1"/>
    </xf>
    <xf numFmtId="174" fontId="23" fillId="0" borderId="1" xfId="3" applyNumberFormat="1" applyFont="1" applyBorder="1" applyAlignment="1">
      <alignment horizontal="center" vertical="center" wrapText="1"/>
    </xf>
    <xf numFmtId="2" fontId="22" fillId="0" borderId="1" xfId="4" applyNumberFormat="1" applyFont="1" applyBorder="1" applyAlignment="1">
      <alignment horizontal="center" vertical="center" wrapText="1"/>
    </xf>
    <xf numFmtId="2" fontId="22" fillId="6" borderId="1" xfId="4" applyNumberFormat="1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170" fontId="24" fillId="0" borderId="1" xfId="0" applyNumberFormat="1" applyFont="1" applyBorder="1" applyAlignment="1">
      <alignment horizontal="center" vertical="center" wrapText="1"/>
    </xf>
    <xf numFmtId="2" fontId="24" fillId="0" borderId="1" xfId="4" applyNumberFormat="1" applyFont="1" applyBorder="1" applyAlignment="1">
      <alignment horizontal="center" vertical="center" wrapText="1"/>
    </xf>
    <xf numFmtId="2" fontId="23" fillId="0" borderId="1" xfId="4" applyNumberFormat="1" applyFont="1" applyBorder="1" applyAlignment="1">
      <alignment horizontal="center" vertical="center" wrapText="1"/>
    </xf>
    <xf numFmtId="2" fontId="25" fillId="0" borderId="1" xfId="4" applyNumberFormat="1" applyFont="1" applyBorder="1" applyAlignment="1">
      <alignment horizontal="center" vertical="center" wrapText="1"/>
    </xf>
    <xf numFmtId="2" fontId="24" fillId="0" borderId="1" xfId="3" applyNumberFormat="1" applyFont="1" applyBorder="1" applyAlignment="1">
      <alignment horizontal="center" vertical="center" wrapText="1"/>
    </xf>
    <xf numFmtId="174" fontId="24" fillId="0" borderId="1" xfId="3" applyNumberFormat="1" applyFont="1" applyBorder="1" applyAlignment="1">
      <alignment horizontal="center" vertical="center" wrapText="1"/>
    </xf>
    <xf numFmtId="170" fontId="25" fillId="0" borderId="1" xfId="4" applyNumberFormat="1" applyFont="1" applyBorder="1" applyAlignment="1">
      <alignment horizontal="center" vertical="center" wrapText="1"/>
    </xf>
    <xf numFmtId="2" fontId="24" fillId="0" borderId="4" xfId="4" applyNumberFormat="1" applyFont="1" applyBorder="1" applyAlignment="1">
      <alignment horizontal="center" vertical="center" wrapText="1"/>
    </xf>
    <xf numFmtId="170" fontId="24" fillId="0" borderId="1" xfId="3" applyNumberFormat="1" applyFont="1" applyBorder="1" applyAlignment="1">
      <alignment horizontal="center" vertical="center" wrapText="1"/>
    </xf>
    <xf numFmtId="170" fontId="22" fillId="0" borderId="1" xfId="4" applyNumberFormat="1" applyFont="1" applyBorder="1" applyAlignment="1">
      <alignment horizontal="center" vertical="center" wrapText="1"/>
    </xf>
    <xf numFmtId="174" fontId="24" fillId="0" borderId="1" xfId="0" applyNumberFormat="1" applyFont="1" applyBorder="1" applyAlignment="1">
      <alignment horizontal="center" vertical="center" wrapText="1"/>
    </xf>
    <xf numFmtId="170" fontId="24" fillId="0" borderId="1" xfId="4" applyNumberFormat="1" applyFont="1" applyFill="1" applyBorder="1" applyAlignment="1">
      <alignment horizontal="center" vertical="center" wrapText="1"/>
    </xf>
    <xf numFmtId="170" fontId="24" fillId="0" borderId="1" xfId="4" applyNumberFormat="1" applyFont="1" applyBorder="1" applyAlignment="1">
      <alignment horizontal="center" vertical="center" wrapText="1"/>
    </xf>
    <xf numFmtId="167" fontId="23" fillId="0" borderId="1" xfId="1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4" fillId="0" borderId="1" xfId="2" applyNumberFormat="1" applyFont="1" applyBorder="1" applyAlignment="1">
      <alignment horizontal="center" vertical="center" wrapText="1"/>
    </xf>
    <xf numFmtId="168" fontId="24" fillId="0" borderId="1" xfId="5" applyNumberFormat="1" applyFont="1" applyBorder="1" applyAlignment="1">
      <alignment horizontal="center" vertical="center" wrapText="1"/>
    </xf>
    <xf numFmtId="2" fontId="24" fillId="0" borderId="1" xfId="7" applyNumberFormat="1" applyFont="1" applyBorder="1" applyAlignment="1">
      <alignment horizontal="center" vertical="center" wrapText="1"/>
    </xf>
    <xf numFmtId="2" fontId="24" fillId="0" borderId="1" xfId="9" applyNumberFormat="1" applyFont="1" applyBorder="1" applyAlignment="1">
      <alignment horizontal="center" vertical="center" wrapText="1"/>
    </xf>
    <xf numFmtId="169" fontId="24" fillId="0" borderId="1" xfId="7" applyNumberFormat="1" applyFont="1" applyBorder="1" applyAlignment="1">
      <alignment horizontal="center" vertical="center" wrapText="1"/>
    </xf>
    <xf numFmtId="169" fontId="24" fillId="0" borderId="1" xfId="9" applyNumberFormat="1" applyFont="1" applyBorder="1" applyAlignment="1">
      <alignment horizontal="center" vertical="center" wrapText="1"/>
    </xf>
    <xf numFmtId="1" fontId="24" fillId="7" borderId="1" xfId="5" applyNumberFormat="1" applyFont="1" applyFill="1" applyBorder="1" applyAlignment="1">
      <alignment horizontal="center" vertical="center" wrapText="1"/>
    </xf>
    <xf numFmtId="39" fontId="23" fillId="0" borderId="1" xfId="5" applyNumberFormat="1" applyFont="1" applyBorder="1" applyAlignment="1">
      <alignment horizontal="center" vertical="center" wrapText="1"/>
    </xf>
    <xf numFmtId="170" fontId="23" fillId="0" borderId="1" xfId="5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2" fontId="24" fillId="0" borderId="1" xfId="6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171" fontId="24" fillId="6" borderId="1" xfId="1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0" applyNumberFormat="1"/>
    <xf numFmtId="1" fontId="0" fillId="0" borderId="0" xfId="0" applyNumberFormat="1"/>
    <xf numFmtId="39" fontId="23" fillId="0" borderId="1" xfId="3" applyNumberFormat="1" applyFont="1" applyBorder="1" applyAlignment="1">
      <alignment horizontal="center" vertical="center" wrapText="1"/>
    </xf>
    <xf numFmtId="178" fontId="23" fillId="0" borderId="1" xfId="4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179" fontId="3" fillId="2" borderId="1" xfId="1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26" fillId="0" borderId="0" xfId="0" applyFont="1"/>
    <xf numFmtId="2" fontId="17" fillId="0" borderId="1" xfId="0" applyNumberFormat="1" applyFont="1" applyBorder="1" applyAlignment="1">
      <alignment horizontal="center" vertical="center" wrapText="1"/>
    </xf>
    <xf numFmtId="2" fontId="17" fillId="0" borderId="1" xfId="4" applyNumberFormat="1" applyFont="1" applyBorder="1" applyAlignment="1">
      <alignment horizontal="center" vertical="center" wrapText="1"/>
    </xf>
    <xf numFmtId="4" fontId="17" fillId="0" borderId="1" xfId="5" applyNumberFormat="1" applyFont="1" applyFill="1" applyBorder="1" applyAlignment="1">
      <alignment horizontal="center" vertical="center" wrapText="1"/>
    </xf>
    <xf numFmtId="2" fontId="17" fillId="0" borderId="1" xfId="5" applyNumberFormat="1" applyFont="1" applyFill="1" applyBorder="1" applyAlignment="1">
      <alignment horizontal="center" vertical="center" wrapText="1"/>
    </xf>
    <xf numFmtId="43" fontId="2" fillId="0" borderId="1" xfId="1" applyNumberFormat="1" applyFont="1" applyBorder="1" applyAlignment="1">
      <alignment horizontal="center" vertical="center" wrapText="1"/>
    </xf>
    <xf numFmtId="2" fontId="19" fillId="0" borderId="1" xfId="4" applyNumberFormat="1" applyFont="1" applyFill="1" applyBorder="1" applyAlignment="1">
      <alignment horizontal="center" vertical="center" wrapText="1"/>
    </xf>
    <xf numFmtId="180" fontId="24" fillId="0" borderId="1" xfId="4" applyNumberFormat="1" applyFont="1" applyFill="1" applyBorder="1" applyAlignment="1">
      <alignment horizontal="center" vertical="center" wrapText="1"/>
    </xf>
    <xf numFmtId="180" fontId="23" fillId="0" borderId="1" xfId="4" applyNumberFormat="1" applyFont="1" applyFill="1" applyBorder="1" applyAlignment="1">
      <alignment horizontal="center" vertical="center" wrapText="1"/>
    </xf>
    <xf numFmtId="180" fontId="25" fillId="0" borderId="1" xfId="4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78" fontId="25" fillId="0" borderId="1" xfId="4" applyNumberFormat="1" applyFont="1" applyBorder="1" applyAlignment="1">
      <alignment horizontal="center" vertical="center" wrapText="1"/>
    </xf>
    <xf numFmtId="178" fontId="24" fillId="0" borderId="1" xfId="0" applyNumberFormat="1" applyFont="1" applyBorder="1" applyAlignment="1">
      <alignment horizontal="center" vertical="center" wrapText="1"/>
    </xf>
    <xf numFmtId="178" fontId="24" fillId="0" borderId="1" xfId="3" applyNumberFormat="1" applyFont="1" applyBorder="1" applyAlignment="1">
      <alignment horizontal="center" vertical="center" wrapText="1"/>
    </xf>
    <xf numFmtId="178" fontId="24" fillId="0" borderId="1" xfId="4" applyNumberFormat="1" applyFont="1" applyBorder="1" applyAlignment="1">
      <alignment horizontal="center" vertical="center" wrapText="1"/>
    </xf>
    <xf numFmtId="170" fontId="22" fillId="5" borderId="1" xfId="10" applyNumberFormat="1" applyFont="1" applyFill="1" applyBorder="1" applyAlignment="1">
      <alignment horizontal="center" vertical="center" wrapText="1"/>
    </xf>
    <xf numFmtId="178" fontId="24" fillId="0" borderId="1" xfId="4" applyNumberFormat="1" applyFont="1" applyFill="1" applyBorder="1" applyAlignment="1">
      <alignment horizontal="center" vertical="center" wrapText="1"/>
    </xf>
    <xf numFmtId="178" fontId="25" fillId="0" borderId="1" xfId="4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170" fontId="19" fillId="0" borderId="1" xfId="3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7" xfId="0" applyNumberFormat="1" applyFont="1" applyBorder="1"/>
    <xf numFmtId="4" fontId="2" fillId="0" borderId="1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3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showWhiteSpace="0" view="pageLayout" zoomScale="106" zoomScalePageLayoutView="106" workbookViewId="0">
      <selection activeCell="B12" sqref="B12"/>
    </sheetView>
  </sheetViews>
  <sheetFormatPr defaultRowHeight="15" x14ac:dyDescent="0.25"/>
  <cols>
    <col min="1" max="1" width="62.28515625" customWidth="1"/>
    <col min="2" max="2" width="12.42578125" customWidth="1"/>
    <col min="3" max="3" width="11" customWidth="1"/>
    <col min="4" max="5" width="11.140625" customWidth="1"/>
    <col min="6" max="6" width="11.42578125" customWidth="1"/>
    <col min="7" max="7" width="11.140625" customWidth="1"/>
  </cols>
  <sheetData>
    <row r="1" spans="1:10" ht="21" customHeight="1" x14ac:dyDescent="0.25">
      <c r="A1" s="232" t="s">
        <v>58</v>
      </c>
      <c r="B1" s="232"/>
      <c r="C1" s="232"/>
      <c r="D1" s="232"/>
      <c r="E1" s="232"/>
      <c r="F1" s="232"/>
      <c r="G1" s="232"/>
      <c r="H1" s="232"/>
    </row>
    <row r="2" spans="1:10" ht="25.5" customHeight="1" x14ac:dyDescent="0.25">
      <c r="A2" s="231" t="s">
        <v>115</v>
      </c>
      <c r="B2" s="231"/>
      <c r="C2" s="231"/>
      <c r="D2" s="231"/>
      <c r="E2" s="231"/>
      <c r="F2" s="231"/>
      <c r="G2" s="231"/>
      <c r="H2" s="231"/>
    </row>
    <row r="3" spans="1:10" ht="12" customHeight="1" x14ac:dyDescent="0.3">
      <c r="A3" s="117" t="s">
        <v>46</v>
      </c>
      <c r="B3" s="117"/>
      <c r="C3" s="236" t="s">
        <v>110</v>
      </c>
      <c r="D3" s="236"/>
      <c r="E3" s="118"/>
      <c r="F3" s="118"/>
    </row>
    <row r="4" spans="1:10" ht="87.75" customHeight="1" x14ac:dyDescent="0.3">
      <c r="A4" s="124"/>
      <c r="B4" s="131" t="s">
        <v>116</v>
      </c>
      <c r="C4" s="131" t="s">
        <v>117</v>
      </c>
      <c r="D4" s="131" t="s">
        <v>118</v>
      </c>
      <c r="E4" s="131" t="s">
        <v>119</v>
      </c>
      <c r="F4" s="5" t="s">
        <v>120</v>
      </c>
      <c r="G4" s="5" t="s">
        <v>121</v>
      </c>
      <c r="H4" s="5" t="s">
        <v>122</v>
      </c>
    </row>
    <row r="5" spans="1:10" ht="16.5" x14ac:dyDescent="0.3">
      <c r="A5" s="11" t="s">
        <v>27</v>
      </c>
      <c r="B5" s="144">
        <v>3380.9650071863298</v>
      </c>
      <c r="C5" s="60">
        <v>3513.8216858784399</v>
      </c>
      <c r="D5" s="60">
        <v>4164.2513012232903</v>
      </c>
      <c r="E5" s="60">
        <v>4159.0533354117197</v>
      </c>
      <c r="F5" s="60">
        <f>E5*100/B5</f>
        <v>123.01379418513775</v>
      </c>
      <c r="G5" s="60">
        <f>E5*100/C5</f>
        <v>118.36267480863859</v>
      </c>
      <c r="H5" s="142">
        <f>E5*100/D5</f>
        <v>99.875176461851765</v>
      </c>
      <c r="J5" s="59"/>
    </row>
    <row r="6" spans="1:10" ht="16.5" x14ac:dyDescent="0.3">
      <c r="A6" s="233" t="s">
        <v>26</v>
      </c>
      <c r="B6" s="234"/>
      <c r="C6" s="234"/>
      <c r="D6" s="234"/>
      <c r="E6" s="234"/>
      <c r="F6" s="234"/>
      <c r="G6" s="234"/>
      <c r="H6" s="235"/>
    </row>
    <row r="7" spans="1:10" ht="16.5" customHeight="1" x14ac:dyDescent="0.3">
      <c r="A7" s="6" t="s">
        <v>29</v>
      </c>
      <c r="B7" s="67">
        <v>3112.9607743098099</v>
      </c>
      <c r="C7" s="61">
        <v>3281.4041077193901</v>
      </c>
      <c r="D7" s="61">
        <v>3923.88906711752</v>
      </c>
      <c r="E7" s="61">
        <v>3900.09270138275</v>
      </c>
      <c r="F7" s="62">
        <f>E7*100/B7</f>
        <v>125.28563589907293</v>
      </c>
      <c r="G7" s="62">
        <f>E7*100/C7</f>
        <v>118.85438590778612</v>
      </c>
      <c r="H7" s="216">
        <f>E7*100/D7</f>
        <v>99.393551516678045</v>
      </c>
      <c r="J7" t="s">
        <v>114</v>
      </c>
    </row>
    <row r="8" spans="1:10" ht="17.25" customHeight="1" x14ac:dyDescent="0.3">
      <c r="A8" s="222" t="s">
        <v>3</v>
      </c>
      <c r="B8" s="222"/>
      <c r="C8" s="222"/>
      <c r="D8" s="222"/>
      <c r="E8" s="222"/>
      <c r="F8" s="222"/>
      <c r="G8" s="222"/>
      <c r="H8" s="140"/>
    </row>
    <row r="9" spans="1:10" ht="16.5" x14ac:dyDescent="0.3">
      <c r="A9" s="13" t="s">
        <v>2</v>
      </c>
      <c r="B9" s="66">
        <v>2431.90162952537</v>
      </c>
      <c r="C9" s="55">
        <v>2519.3939107579799</v>
      </c>
      <c r="D9" s="55">
        <v>2922.95162258752</v>
      </c>
      <c r="E9" s="55">
        <v>2886.1152732927499</v>
      </c>
      <c r="F9" s="55">
        <f>E9*100/B9</f>
        <v>118.67730331905028</v>
      </c>
      <c r="G9" s="55">
        <f>E9*100/C9</f>
        <v>114.55593589270995</v>
      </c>
      <c r="H9" s="141">
        <f t="shared" ref="H9:H21" si="0">E9*100/D9</f>
        <v>98.739755081469283</v>
      </c>
      <c r="I9" s="59"/>
      <c r="J9" s="59"/>
    </row>
    <row r="10" spans="1:10" ht="16.5" x14ac:dyDescent="0.3">
      <c r="A10" s="222" t="s">
        <v>1</v>
      </c>
      <c r="B10" s="222"/>
      <c r="C10" s="222"/>
      <c r="D10" s="222"/>
      <c r="E10" s="222"/>
      <c r="F10" s="222"/>
      <c r="G10" s="222"/>
      <c r="H10" s="140"/>
    </row>
    <row r="11" spans="1:10" ht="18.75" customHeight="1" x14ac:dyDescent="0.3">
      <c r="A11" s="1" t="s">
        <v>42</v>
      </c>
      <c r="B11" s="68">
        <v>2020.0490579100001</v>
      </c>
      <c r="C11" s="65">
        <v>2048.13955439131</v>
      </c>
      <c r="D11" s="201">
        <v>2437.9773611158798</v>
      </c>
      <c r="E11" s="65">
        <v>2401.75965038391</v>
      </c>
      <c r="F11" s="54">
        <f>E11*100/B11</f>
        <v>118.8961050712718</v>
      </c>
      <c r="G11" s="54">
        <f>E11*100/C11</f>
        <v>117.2654297523048</v>
      </c>
      <c r="H11" s="140">
        <f t="shared" si="0"/>
        <v>98.514436134247262</v>
      </c>
    </row>
    <row r="12" spans="1:10" ht="33.75" customHeight="1" x14ac:dyDescent="0.3">
      <c r="A12" s="1" t="s">
        <v>44</v>
      </c>
      <c r="B12" s="70">
        <v>3.6207440000000002</v>
      </c>
      <c r="C12" s="56">
        <v>3.3813082316680099</v>
      </c>
      <c r="D12" s="56">
        <v>0</v>
      </c>
      <c r="E12" s="56">
        <v>3.290791</v>
      </c>
      <c r="F12" s="54">
        <f>E12*100/B12</f>
        <v>90.887149160504023</v>
      </c>
      <c r="G12" s="54">
        <f>E12*100/C12</f>
        <v>97.323011524939929</v>
      </c>
      <c r="H12" s="139" t="s">
        <v>24</v>
      </c>
    </row>
    <row r="13" spans="1:10" ht="34.5" customHeight="1" x14ac:dyDescent="0.3">
      <c r="A13" s="1" t="s">
        <v>43</v>
      </c>
      <c r="B13" s="70">
        <v>404.33905761556002</v>
      </c>
      <c r="C13" s="56">
        <v>464.18075813692099</v>
      </c>
      <c r="D13" s="56">
        <v>480.48649146999998</v>
      </c>
      <c r="E13" s="56">
        <v>476.67002191</v>
      </c>
      <c r="F13" s="54">
        <f>E13*100/B13</f>
        <v>117.88869092216446</v>
      </c>
      <c r="G13" s="54">
        <f>E13*100/C13</f>
        <v>102.69060351040984</v>
      </c>
      <c r="H13" s="139">
        <f>E13*100/D13</f>
        <v>99.205707209723244</v>
      </c>
    </row>
    <row r="14" spans="1:10" ht="16.5" x14ac:dyDescent="0.3">
      <c r="A14" s="1" t="s">
        <v>112</v>
      </c>
      <c r="B14" s="70">
        <v>3.8927699998110001</v>
      </c>
      <c r="C14" s="52">
        <v>3.6922899980813</v>
      </c>
      <c r="D14" s="52">
        <v>4.4877700016370001</v>
      </c>
      <c r="E14" s="52">
        <v>4.3948099988321001</v>
      </c>
      <c r="F14" s="54">
        <f>E14*100/B14</f>
        <v>112.89672903987328</v>
      </c>
      <c r="G14" s="54">
        <f>E14*100/C14</f>
        <v>119.02667453303681</v>
      </c>
      <c r="H14" s="140">
        <f t="shared" si="0"/>
        <v>97.928592535468823</v>
      </c>
    </row>
    <row r="15" spans="1:10" ht="16.5" x14ac:dyDescent="0.3">
      <c r="A15" s="13" t="s">
        <v>6</v>
      </c>
      <c r="B15" s="69">
        <v>681.05914478443901</v>
      </c>
      <c r="C15" s="64">
        <v>762.010196961411</v>
      </c>
      <c r="D15" s="64">
        <v>1000.93744453</v>
      </c>
      <c r="E15" s="64">
        <v>1013.97742809</v>
      </c>
      <c r="F15" s="64">
        <f>E15*100/B15</f>
        <v>148.88243346485459</v>
      </c>
      <c r="G15" s="64">
        <f>E15*100/C15</f>
        <v>133.06612327936458</v>
      </c>
      <c r="H15" s="141">
        <f t="shared" si="0"/>
        <v>101.30277707475746</v>
      </c>
    </row>
    <row r="16" spans="1:10" ht="16.5" x14ac:dyDescent="0.3">
      <c r="A16" s="222" t="s">
        <v>1</v>
      </c>
      <c r="B16" s="222"/>
      <c r="C16" s="222"/>
      <c r="D16" s="222"/>
      <c r="E16" s="222"/>
      <c r="F16" s="222"/>
      <c r="G16" s="222"/>
      <c r="H16" s="140"/>
      <c r="J16" s="59"/>
    </row>
    <row r="17" spans="1:11" ht="21" customHeight="1" x14ac:dyDescent="0.3">
      <c r="A17" s="1" t="s">
        <v>42</v>
      </c>
      <c r="B17" s="56" t="s">
        <v>24</v>
      </c>
      <c r="C17" s="56" t="s">
        <v>24</v>
      </c>
      <c r="D17" s="56"/>
      <c r="E17" s="56" t="s">
        <v>24</v>
      </c>
      <c r="F17" s="56" t="s">
        <v>24</v>
      </c>
      <c r="G17" s="56" t="s">
        <v>24</v>
      </c>
      <c r="H17" s="140" t="s">
        <v>24</v>
      </c>
      <c r="K17" s="128"/>
    </row>
    <row r="18" spans="1:11" ht="36.75" customHeight="1" x14ac:dyDescent="0.3">
      <c r="A18" s="1" t="s">
        <v>41</v>
      </c>
      <c r="B18" s="63">
        <v>594.53512799999999</v>
      </c>
      <c r="C18" s="52">
        <v>700.753525768332</v>
      </c>
      <c r="D18" s="52">
        <v>958.83393599999999</v>
      </c>
      <c r="E18" s="52">
        <v>972.37744999999995</v>
      </c>
      <c r="F18" s="56">
        <f>E18*100/B18</f>
        <v>163.55256471910269</v>
      </c>
      <c r="G18" s="56">
        <f>E18*100/C18</f>
        <v>138.76169212760641</v>
      </c>
      <c r="H18" s="139">
        <f t="shared" si="0"/>
        <v>101.41249839951431</v>
      </c>
      <c r="I18" s="128"/>
      <c r="J18" s="128"/>
    </row>
    <row r="19" spans="1:11" ht="36" customHeight="1" x14ac:dyDescent="0.3">
      <c r="A19" s="1" t="s">
        <v>39</v>
      </c>
      <c r="B19" s="71">
        <v>82.145966784439494</v>
      </c>
      <c r="C19" s="52">
        <v>61.256671193079001</v>
      </c>
      <c r="D19" s="52">
        <v>42.103508529999999</v>
      </c>
      <c r="E19" s="52">
        <v>41.59997809</v>
      </c>
      <c r="F19" s="56">
        <f>E19*100/B19</f>
        <v>50.641534476261207</v>
      </c>
      <c r="G19" s="56">
        <f>E19*100/C19</f>
        <v>67.910934890468099</v>
      </c>
      <c r="H19" s="139">
        <f t="shared" si="0"/>
        <v>98.804065367518689</v>
      </c>
    </row>
    <row r="20" spans="1:11" ht="16.5" x14ac:dyDescent="0.3">
      <c r="A20" s="1" t="s">
        <v>40</v>
      </c>
      <c r="B20" s="63">
        <v>4.37805</v>
      </c>
      <c r="C20" s="52" t="s">
        <v>24</v>
      </c>
      <c r="D20" s="52">
        <v>0</v>
      </c>
      <c r="E20" s="52">
        <v>0</v>
      </c>
      <c r="F20" s="56">
        <f>E20*100/B20</f>
        <v>0</v>
      </c>
      <c r="G20" s="56" t="s">
        <v>24</v>
      </c>
      <c r="H20" s="140">
        <v>0</v>
      </c>
      <c r="K20" s="59"/>
    </row>
    <row r="21" spans="1:11" ht="19.5" customHeight="1" x14ac:dyDescent="0.25">
      <c r="A21" s="13" t="s">
        <v>28</v>
      </c>
      <c r="B21" s="213">
        <v>268.00423287651898</v>
      </c>
      <c r="C21" s="64">
        <v>232.417578159046</v>
      </c>
      <c r="D21" s="64">
        <v>240.362234105775</v>
      </c>
      <c r="E21" s="64">
        <v>258.96063402896999</v>
      </c>
      <c r="F21" s="125">
        <f>E21*100/B21</f>
        <v>96.625576114793759</v>
      </c>
      <c r="G21" s="125">
        <f>E21*100/C21</f>
        <v>111.42041668283811</v>
      </c>
      <c r="H21" s="145">
        <f t="shared" si="0"/>
        <v>107.73765479106441</v>
      </c>
      <c r="I21" s="59"/>
      <c r="J21" s="59"/>
    </row>
    <row r="22" spans="1:11" ht="16.5" x14ac:dyDescent="0.3">
      <c r="A22" s="222" t="s">
        <v>30</v>
      </c>
      <c r="B22" s="222"/>
      <c r="C22" s="222"/>
      <c r="D22" s="222"/>
      <c r="E22" s="222"/>
      <c r="F22" s="222"/>
      <c r="G22" s="222"/>
      <c r="H22" s="140"/>
    </row>
    <row r="23" spans="1:11" ht="18" customHeight="1" x14ac:dyDescent="0.3">
      <c r="A23" s="4" t="s">
        <v>38</v>
      </c>
      <c r="B23" s="70">
        <v>68.929044047995504</v>
      </c>
      <c r="C23" s="54">
        <v>60.736925957490101</v>
      </c>
      <c r="D23" s="54">
        <v>63.070800095556599</v>
      </c>
      <c r="E23" s="54">
        <v>61.635463533764003</v>
      </c>
      <c r="F23" s="54">
        <f>E23*100/B23</f>
        <v>89.418712220710688</v>
      </c>
      <c r="G23" s="54">
        <f>E23*100/C23</f>
        <v>101.47939258055766</v>
      </c>
      <c r="H23" s="140">
        <f>E23*100/D23</f>
        <v>97.72424551517031</v>
      </c>
    </row>
    <row r="24" spans="1:11" ht="28.5" customHeight="1" x14ac:dyDescent="0.25">
      <c r="A24" s="230" t="s">
        <v>4</v>
      </c>
      <c r="B24" s="230"/>
      <c r="C24" s="230"/>
      <c r="D24" s="230"/>
      <c r="E24" s="230"/>
      <c r="F24" s="230"/>
      <c r="G24" s="230"/>
      <c r="H24" s="230"/>
    </row>
    <row r="26" spans="1:11" ht="14.25" customHeight="1" x14ac:dyDescent="0.3">
      <c r="A26" s="50" t="s">
        <v>50</v>
      </c>
      <c r="B26" s="50"/>
    </row>
    <row r="27" spans="1:11" ht="89.25" customHeight="1" x14ac:dyDescent="0.3">
      <c r="A27" s="136"/>
      <c r="B27" s="131" t="s">
        <v>116</v>
      </c>
      <c r="C27" s="131" t="s">
        <v>117</v>
      </c>
      <c r="D27" s="131" t="s">
        <v>118</v>
      </c>
      <c r="E27" s="131" t="s">
        <v>119</v>
      </c>
      <c r="F27" s="5" t="s">
        <v>120</v>
      </c>
      <c r="G27" s="5" t="s">
        <v>121</v>
      </c>
      <c r="H27" s="5" t="s">
        <v>122</v>
      </c>
    </row>
    <row r="28" spans="1:11" ht="16.5" x14ac:dyDescent="0.3">
      <c r="A28" s="72" t="s">
        <v>27</v>
      </c>
      <c r="B28" s="147">
        <v>6950.2826748614098</v>
      </c>
      <c r="C28" s="73">
        <v>7340.4952806167703</v>
      </c>
      <c r="D28" s="73">
        <v>7968.4863874611001</v>
      </c>
      <c r="E28" s="73">
        <v>8024.87764179234</v>
      </c>
      <c r="F28" s="60">
        <f>E28*100/B28</f>
        <v>115.46116923873687</v>
      </c>
      <c r="G28" s="60">
        <f>E28*100/C28</f>
        <v>109.32338125715771</v>
      </c>
      <c r="H28" s="143">
        <f>E28*100/D28</f>
        <v>100.70767836687247</v>
      </c>
      <c r="J28" s="59"/>
    </row>
    <row r="29" spans="1:11" ht="16.5" x14ac:dyDescent="0.3">
      <c r="A29" s="226" t="s">
        <v>26</v>
      </c>
      <c r="B29" s="227"/>
      <c r="C29" s="227"/>
      <c r="D29" s="227"/>
      <c r="E29" s="227"/>
      <c r="F29" s="227"/>
      <c r="G29" s="228"/>
      <c r="H29" s="140"/>
    </row>
    <row r="30" spans="1:11" ht="16.5" x14ac:dyDescent="0.3">
      <c r="A30" s="74" t="s">
        <v>0</v>
      </c>
      <c r="B30" s="84">
        <v>6399.3437646414104</v>
      </c>
      <c r="C30" s="61">
        <v>6854.9669049267704</v>
      </c>
      <c r="D30" s="61">
        <v>7508.5421977410997</v>
      </c>
      <c r="E30" s="61">
        <v>7525.2140802723397</v>
      </c>
      <c r="F30" s="62">
        <f>E30*100/B30</f>
        <v>117.59352766531707</v>
      </c>
      <c r="G30" s="62">
        <f>E30*100/C30</f>
        <v>109.77754064521964</v>
      </c>
      <c r="H30" s="143">
        <f t="shared" ref="H30:H47" si="1">E30*100/D30</f>
        <v>100.22203887375443</v>
      </c>
    </row>
    <row r="31" spans="1:11" ht="16.5" x14ac:dyDescent="0.3">
      <c r="A31" s="137" t="s">
        <v>47</v>
      </c>
      <c r="B31" s="83"/>
      <c r="C31" s="75"/>
      <c r="D31" s="75"/>
      <c r="E31" s="75"/>
      <c r="F31" s="76"/>
      <c r="G31" s="76"/>
      <c r="H31" s="140"/>
    </row>
    <row r="32" spans="1:11" ht="16.5" x14ac:dyDescent="0.3">
      <c r="A32" s="77" t="s">
        <v>2</v>
      </c>
      <c r="B32" s="69">
        <v>4999.2838514243404</v>
      </c>
      <c r="C32" s="78">
        <v>5263.10119442224</v>
      </c>
      <c r="D32" s="78">
        <v>5593.2023624399999</v>
      </c>
      <c r="E32" s="78">
        <v>5568.7484772276002</v>
      </c>
      <c r="F32" s="79">
        <f>E32*100/B32</f>
        <v>111.39092403486981</v>
      </c>
      <c r="G32" s="79">
        <f>E32*100/C32</f>
        <v>105.80736093634835</v>
      </c>
      <c r="H32" s="141">
        <f t="shared" si="1"/>
        <v>99.562792768296489</v>
      </c>
      <c r="J32" s="59"/>
    </row>
    <row r="33" spans="1:11" ht="16.5" x14ac:dyDescent="0.3">
      <c r="A33" s="223" t="s">
        <v>47</v>
      </c>
      <c r="B33" s="224"/>
      <c r="C33" s="224"/>
      <c r="D33" s="224"/>
      <c r="E33" s="224"/>
      <c r="F33" s="224"/>
      <c r="G33" s="225"/>
      <c r="H33" s="140"/>
    </row>
    <row r="34" spans="1:11" ht="17.25" customHeight="1" x14ac:dyDescent="0.3">
      <c r="A34" s="137" t="s">
        <v>42</v>
      </c>
      <c r="B34" s="70">
        <v>4152.6345110700004</v>
      </c>
      <c r="C34" s="80">
        <v>4278.6345116700004</v>
      </c>
      <c r="D34" s="80">
        <v>4665.1818081399997</v>
      </c>
      <c r="E34" s="80">
        <v>4634.1861392399996</v>
      </c>
      <c r="F34" s="81">
        <f>E34*100/B34</f>
        <v>111.59629211013609</v>
      </c>
      <c r="G34" s="81">
        <f>E34*100/C34</f>
        <v>108.30993221319162</v>
      </c>
      <c r="H34" s="140">
        <f t="shared" si="1"/>
        <v>99.335595692199661</v>
      </c>
    </row>
    <row r="35" spans="1:11" ht="32.25" customHeight="1" x14ac:dyDescent="0.25">
      <c r="A35" s="137" t="s">
        <v>44</v>
      </c>
      <c r="B35" s="70">
        <v>7.44319868434577</v>
      </c>
      <c r="C35" s="80">
        <v>7.0636700822411402</v>
      </c>
      <c r="D35" s="80">
        <v>0</v>
      </c>
      <c r="E35" s="80">
        <v>6.3495687575973898</v>
      </c>
      <c r="F35" s="81">
        <f>E35*100/B35</f>
        <v>85.306990003525527</v>
      </c>
      <c r="G35" s="81">
        <f>E35*100/C35</f>
        <v>89.890505695628661</v>
      </c>
      <c r="H35" s="139" t="s">
        <v>24</v>
      </c>
    </row>
    <row r="36" spans="1:11" ht="30.75" customHeight="1" x14ac:dyDescent="0.25">
      <c r="A36" s="137" t="s">
        <v>45</v>
      </c>
      <c r="B36" s="70">
        <v>831.20373648999998</v>
      </c>
      <c r="C36" s="80">
        <v>969.68969089999996</v>
      </c>
      <c r="D36" s="80">
        <v>919.43299999999999</v>
      </c>
      <c r="E36" s="80">
        <v>919.73299999999995</v>
      </c>
      <c r="F36" s="81">
        <f>E36*100/B36</f>
        <v>110.6507297337041</v>
      </c>
      <c r="G36" s="81">
        <f>E36*100/C36</f>
        <v>94.848177580022153</v>
      </c>
      <c r="H36" s="139">
        <f t="shared" si="1"/>
        <v>100.0326288049265</v>
      </c>
      <c r="K36" s="59"/>
    </row>
    <row r="37" spans="1:11" ht="16.5" x14ac:dyDescent="0.3">
      <c r="A37" s="137" t="s">
        <v>112</v>
      </c>
      <c r="B37" s="83">
        <v>8.0024051800000002</v>
      </c>
      <c r="C37" s="80">
        <v>7.7133217700000003</v>
      </c>
      <c r="D37" s="80">
        <v>8.5875543000000008</v>
      </c>
      <c r="E37" s="80">
        <v>8.4797692300000005</v>
      </c>
      <c r="F37" s="83">
        <f>E37*100/B37</f>
        <v>105.96525718534038</v>
      </c>
      <c r="G37" s="81">
        <f>E37*100/C37</f>
        <v>109.93667168120746</v>
      </c>
      <c r="H37" s="140">
        <f t="shared" si="1"/>
        <v>98.744868838849726</v>
      </c>
    </row>
    <row r="38" spans="1:11" ht="16.5" x14ac:dyDescent="0.3">
      <c r="A38" s="77" t="s">
        <v>6</v>
      </c>
      <c r="B38" s="69">
        <v>1400.0599132170601</v>
      </c>
      <c r="C38" s="78">
        <v>1591.8657105045199</v>
      </c>
      <c r="D38" s="78">
        <v>1915.3398353011</v>
      </c>
      <c r="E38" s="78">
        <v>1956.46560304475</v>
      </c>
      <c r="F38" s="79">
        <f>E38*100/B38</f>
        <v>139.74156281277848</v>
      </c>
      <c r="G38" s="79">
        <f>E38*100/C38</f>
        <v>122.90393530900764</v>
      </c>
      <c r="H38" s="141">
        <f t="shared" si="1"/>
        <v>102.14717863564847</v>
      </c>
    </row>
    <row r="39" spans="1:11" ht="16.5" x14ac:dyDescent="0.3">
      <c r="A39" s="229" t="s">
        <v>3</v>
      </c>
      <c r="B39" s="229"/>
      <c r="C39" s="229"/>
      <c r="D39" s="229"/>
      <c r="E39" s="229"/>
      <c r="F39" s="229"/>
      <c r="G39" s="229"/>
      <c r="H39" s="140"/>
    </row>
    <row r="40" spans="1:11" ht="18" customHeight="1" x14ac:dyDescent="0.3">
      <c r="A40" s="137" t="s">
        <v>42</v>
      </c>
      <c r="B40" s="75" t="s">
        <v>24</v>
      </c>
      <c r="C40" s="75" t="s">
        <v>24</v>
      </c>
      <c r="D40" s="75" t="s">
        <v>24</v>
      </c>
      <c r="E40" s="75" t="s">
        <v>24</v>
      </c>
      <c r="F40" s="75" t="s">
        <v>24</v>
      </c>
      <c r="G40" s="82" t="s">
        <v>24</v>
      </c>
      <c r="H40" s="140" t="s">
        <v>24</v>
      </c>
    </row>
    <row r="41" spans="1:11" ht="32.25" customHeight="1" x14ac:dyDescent="0.25">
      <c r="A41" s="123" t="s">
        <v>41</v>
      </c>
      <c r="B41" s="70">
        <v>1222.1916497070599</v>
      </c>
      <c r="C41" s="82">
        <v>1463.89840140452</v>
      </c>
      <c r="D41" s="82">
        <v>1834.7728353011</v>
      </c>
      <c r="E41" s="82">
        <v>1876.1986030447499</v>
      </c>
      <c r="F41" s="82">
        <f>E41*100/B41</f>
        <v>153.51099833601754</v>
      </c>
      <c r="G41" s="82">
        <f>E41*100/C41</f>
        <v>128.16453664029237</v>
      </c>
      <c r="H41" s="139">
        <f>E41*100/D41</f>
        <v>102.25781453412742</v>
      </c>
    </row>
    <row r="42" spans="1:11" ht="33" customHeight="1" x14ac:dyDescent="0.25">
      <c r="A42" s="123" t="s">
        <v>39</v>
      </c>
      <c r="B42" s="70">
        <v>168.86826350999999</v>
      </c>
      <c r="C42" s="82">
        <v>127.96730909999999</v>
      </c>
      <c r="D42" s="82">
        <v>80.566999999999993</v>
      </c>
      <c r="E42" s="82">
        <v>80.266999999999996</v>
      </c>
      <c r="F42" s="82">
        <f>E42*100/B42</f>
        <v>47.532317992508268</v>
      </c>
      <c r="G42" s="82">
        <f>E42*100/C42</f>
        <v>62.724613469269237</v>
      </c>
      <c r="H42" s="139">
        <f t="shared" si="1"/>
        <v>99.627639107823313</v>
      </c>
      <c r="J42" s="58"/>
    </row>
    <row r="43" spans="1:11" ht="16.5" x14ac:dyDescent="0.3">
      <c r="A43" s="123" t="s">
        <v>40</v>
      </c>
      <c r="B43" s="70">
        <v>9</v>
      </c>
      <c r="C43" s="82" t="s">
        <v>24</v>
      </c>
      <c r="D43" s="82">
        <v>0</v>
      </c>
      <c r="E43" s="82">
        <v>0</v>
      </c>
      <c r="F43" s="82">
        <f>E43*100/B43</f>
        <v>0</v>
      </c>
      <c r="G43" s="82" t="s">
        <v>24</v>
      </c>
      <c r="H43" s="140">
        <v>0</v>
      </c>
    </row>
    <row r="44" spans="1:11" ht="21.75" customHeight="1" x14ac:dyDescent="0.25">
      <c r="A44" s="79" t="s">
        <v>28</v>
      </c>
      <c r="B44" s="69">
        <v>550.93891022000003</v>
      </c>
      <c r="C44" s="78">
        <v>485.52837569000002</v>
      </c>
      <c r="D44" s="79">
        <v>459.94418972</v>
      </c>
      <c r="E44" s="79">
        <v>499.66356151999997</v>
      </c>
      <c r="F44" s="78">
        <f>E44*100/B44</f>
        <v>90.693097229323513</v>
      </c>
      <c r="G44" s="78">
        <f>E44*100/C44</f>
        <v>102.91129963514739</v>
      </c>
      <c r="H44" s="145">
        <f>E44*100/D44</f>
        <v>108.63569378366969</v>
      </c>
      <c r="J44" s="59"/>
    </row>
    <row r="45" spans="1:11" ht="16.5" x14ac:dyDescent="0.3">
      <c r="A45" s="219" t="s">
        <v>48</v>
      </c>
      <c r="B45" s="220"/>
      <c r="C45" s="220"/>
      <c r="D45" s="220"/>
      <c r="E45" s="220"/>
      <c r="F45" s="220"/>
      <c r="G45" s="221"/>
      <c r="H45" s="140"/>
    </row>
    <row r="46" spans="1:11" ht="33" customHeight="1" x14ac:dyDescent="0.25">
      <c r="A46" s="75" t="s">
        <v>38</v>
      </c>
      <c r="B46" s="70">
        <v>141.69810679</v>
      </c>
      <c r="C46" s="82">
        <v>126.88154329</v>
      </c>
      <c r="D46" s="82">
        <v>120.68887674</v>
      </c>
      <c r="E46" s="82">
        <v>118.9253932</v>
      </c>
      <c r="F46" s="82">
        <f>E46*100/B46</f>
        <v>83.928710054150756</v>
      </c>
      <c r="G46" s="82">
        <f>E46*100/C46</f>
        <v>93.72946617474895</v>
      </c>
      <c r="H46" s="139">
        <f t="shared" si="1"/>
        <v>98.538818499571363</v>
      </c>
    </row>
    <row r="47" spans="1:11" ht="32.25" customHeight="1" x14ac:dyDescent="0.25">
      <c r="A47" s="77" t="s">
        <v>25</v>
      </c>
      <c r="B47" s="69">
        <v>486.45</v>
      </c>
      <c r="C47" s="79">
        <v>478.69</v>
      </c>
      <c r="D47" s="79">
        <v>522.59</v>
      </c>
      <c r="E47" s="79">
        <v>518.27</v>
      </c>
      <c r="F47" s="78">
        <f>E47*100/B47</f>
        <v>106.54126837290575</v>
      </c>
      <c r="G47" s="78">
        <f>E47*100/C47</f>
        <v>108.26839917274228</v>
      </c>
      <c r="H47" s="146">
        <f t="shared" si="1"/>
        <v>99.17334813142233</v>
      </c>
    </row>
    <row r="48" spans="1:11" ht="25.5" customHeight="1" x14ac:dyDescent="0.25">
      <c r="A48" s="218" t="s">
        <v>80</v>
      </c>
      <c r="B48" s="218"/>
      <c r="C48" s="218"/>
      <c r="D48" s="218"/>
      <c r="E48" s="218"/>
      <c r="F48" s="218"/>
      <c r="G48" s="218"/>
    </row>
  </sheetData>
  <mergeCells count="14">
    <mergeCell ref="A2:H2"/>
    <mergeCell ref="A1:H1"/>
    <mergeCell ref="A10:G10"/>
    <mergeCell ref="A16:G16"/>
    <mergeCell ref="A8:G8"/>
    <mergeCell ref="A6:H6"/>
    <mergeCell ref="C3:D3"/>
    <mergeCell ref="A48:G48"/>
    <mergeCell ref="A45:G45"/>
    <mergeCell ref="A22:G22"/>
    <mergeCell ref="A33:G33"/>
    <mergeCell ref="A29:G29"/>
    <mergeCell ref="A39:G39"/>
    <mergeCell ref="A24:H24"/>
  </mergeCells>
  <pageMargins left="0.27083333333333331" right="6.25E-2" top="8.3333333333333329E-2" bottom="7.2916666666666671E-2" header="0.2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showRuler="0" view="pageLayout" zoomScale="118" zoomScalePageLayoutView="118" workbookViewId="0">
      <selection activeCell="G15" sqref="G15"/>
    </sheetView>
  </sheetViews>
  <sheetFormatPr defaultRowHeight="15" x14ac:dyDescent="0.25"/>
  <cols>
    <col min="1" max="1" width="51.85546875" customWidth="1"/>
    <col min="2" max="2" width="12.140625" customWidth="1"/>
    <col min="3" max="4" width="11.5703125" customWidth="1"/>
    <col min="5" max="5" width="11.140625" customWidth="1"/>
    <col min="6" max="6" width="14.7109375" customWidth="1"/>
    <col min="7" max="7" width="15" customWidth="1"/>
    <col min="8" max="8" width="14.42578125" customWidth="1"/>
  </cols>
  <sheetData>
    <row r="1" spans="1:10" ht="19.5" customHeight="1" x14ac:dyDescent="0.3">
      <c r="A1" s="193" t="s">
        <v>33</v>
      </c>
      <c r="B1" s="193"/>
      <c r="C1" s="193"/>
      <c r="D1" s="193"/>
      <c r="E1" s="193"/>
      <c r="F1" s="193"/>
      <c r="G1" s="193"/>
      <c r="H1" s="193"/>
    </row>
    <row r="2" spans="1:10" ht="33.75" customHeight="1" x14ac:dyDescent="0.25">
      <c r="A2" s="237" t="s">
        <v>123</v>
      </c>
      <c r="B2" s="237"/>
      <c r="C2" s="237"/>
      <c r="D2" s="237"/>
      <c r="E2" s="237"/>
      <c r="F2" s="237"/>
      <c r="G2" s="237"/>
      <c r="H2" s="237"/>
    </row>
    <row r="3" spans="1:10" ht="124.5" customHeight="1" x14ac:dyDescent="0.3">
      <c r="A3" s="138"/>
      <c r="B3" s="131" t="s">
        <v>116</v>
      </c>
      <c r="C3" s="131" t="s">
        <v>117</v>
      </c>
      <c r="D3" s="131" t="s">
        <v>118</v>
      </c>
      <c r="E3" s="131" t="s">
        <v>119</v>
      </c>
      <c r="F3" s="5" t="s">
        <v>124</v>
      </c>
      <c r="G3" s="5" t="s">
        <v>125</v>
      </c>
      <c r="H3" s="5" t="s">
        <v>126</v>
      </c>
    </row>
    <row r="4" spans="1:10" ht="20.25" customHeight="1" x14ac:dyDescent="0.25">
      <c r="A4" s="8" t="s">
        <v>5</v>
      </c>
      <c r="B4" s="91">
        <v>3112.9607743098099</v>
      </c>
      <c r="C4" s="85">
        <v>3281.4041077193901</v>
      </c>
      <c r="D4" s="85">
        <v>3923.88906711752</v>
      </c>
      <c r="E4" s="85">
        <v>3900.09270138275</v>
      </c>
      <c r="F4" s="85"/>
      <c r="G4" s="85"/>
      <c r="H4" s="195"/>
      <c r="J4" s="129"/>
    </row>
    <row r="5" spans="1:10" ht="16.5" x14ac:dyDescent="0.3">
      <c r="A5" s="9" t="s">
        <v>31</v>
      </c>
      <c r="B5" s="194">
        <v>100</v>
      </c>
      <c r="C5" s="194">
        <v>100</v>
      </c>
      <c r="D5" s="194">
        <v>100</v>
      </c>
      <c r="E5" s="194">
        <v>100</v>
      </c>
      <c r="F5" s="86"/>
      <c r="G5" s="86"/>
      <c r="H5" s="151"/>
    </row>
    <row r="6" spans="1:10" ht="16.5" x14ac:dyDescent="0.3">
      <c r="A6" s="2" t="s">
        <v>1</v>
      </c>
      <c r="B6" s="87"/>
      <c r="C6" s="87"/>
      <c r="D6" s="87"/>
      <c r="E6" s="87"/>
      <c r="F6" s="87"/>
      <c r="G6" s="87"/>
      <c r="H6" s="83"/>
    </row>
    <row r="7" spans="1:10" ht="16.5" x14ac:dyDescent="0.3">
      <c r="A7" s="2" t="s">
        <v>6</v>
      </c>
      <c r="B7" s="88">
        <v>21.8781794619767</v>
      </c>
      <c r="C7" s="83">
        <v>23.222077255550701</v>
      </c>
      <c r="D7" s="83">
        <v>25.508810963029799</v>
      </c>
      <c r="E7" s="83">
        <v>25.9988032523048</v>
      </c>
      <c r="F7" s="87">
        <f>E7-B7</f>
        <v>4.1206237903281</v>
      </c>
      <c r="G7" s="89">
        <f>E7-C7</f>
        <v>2.7767259967540987</v>
      </c>
      <c r="H7" s="83">
        <f t="shared" ref="H7:H21" si="0">E7-D7</f>
        <v>0.48999228927500127</v>
      </c>
    </row>
    <row r="8" spans="1:10" ht="16.5" x14ac:dyDescent="0.3">
      <c r="A8" s="2" t="s">
        <v>2</v>
      </c>
      <c r="B8" s="88">
        <v>78.1218205380233</v>
      </c>
      <c r="C8" s="83">
        <v>76.777922744449299</v>
      </c>
      <c r="D8" s="83">
        <v>74.491189036970198</v>
      </c>
      <c r="E8" s="83">
        <v>74.001196747695204</v>
      </c>
      <c r="F8" s="82">
        <f>E8-B8</f>
        <v>-4.1206237903280964</v>
      </c>
      <c r="G8" s="82">
        <f>E8-C8</f>
        <v>-2.7767259967540951</v>
      </c>
      <c r="H8" s="75">
        <f t="shared" si="0"/>
        <v>-0.48999228927499416</v>
      </c>
    </row>
    <row r="9" spans="1:10" ht="16.5" x14ac:dyDescent="0.3">
      <c r="A9" s="9" t="s">
        <v>32</v>
      </c>
      <c r="B9" s="194">
        <v>100</v>
      </c>
      <c r="C9" s="194">
        <v>100</v>
      </c>
      <c r="D9" s="194">
        <v>100</v>
      </c>
      <c r="E9" s="194">
        <v>100</v>
      </c>
      <c r="F9" s="86"/>
      <c r="G9" s="119"/>
      <c r="H9" s="151"/>
    </row>
    <row r="10" spans="1:10" ht="16.5" x14ac:dyDescent="0.3">
      <c r="A10" s="2" t="s">
        <v>1</v>
      </c>
      <c r="B10" s="87"/>
      <c r="C10" s="87"/>
      <c r="D10" s="87"/>
      <c r="E10" s="87"/>
      <c r="F10" s="87"/>
      <c r="G10" s="89"/>
      <c r="H10" s="83"/>
    </row>
    <row r="11" spans="1:10" ht="16.5" x14ac:dyDescent="0.3">
      <c r="A11" s="2" t="s">
        <v>7</v>
      </c>
      <c r="B11" s="88">
        <v>64.891568007562697</v>
      </c>
      <c r="C11" s="83">
        <v>62.4165597151882</v>
      </c>
      <c r="D11" s="83">
        <v>62.1316586533068</v>
      </c>
      <c r="E11" s="83">
        <v>61.582116997690598</v>
      </c>
      <c r="F11" s="82">
        <f>E11-B11</f>
        <v>-3.3094510098720988</v>
      </c>
      <c r="G11" s="82">
        <f>E11-C11</f>
        <v>-0.8344427174976019</v>
      </c>
      <c r="H11" s="149">
        <f t="shared" si="0"/>
        <v>-0.54954165561620272</v>
      </c>
    </row>
    <row r="12" spans="1:10" ht="16.5" x14ac:dyDescent="0.3">
      <c r="A12" s="2" t="s">
        <v>8</v>
      </c>
      <c r="B12" s="87" t="s">
        <v>24</v>
      </c>
      <c r="C12" s="87" t="s">
        <v>24</v>
      </c>
      <c r="D12" s="87" t="s">
        <v>24</v>
      </c>
      <c r="E12" s="87" t="s">
        <v>24</v>
      </c>
      <c r="F12" s="87" t="s">
        <v>24</v>
      </c>
      <c r="G12" s="87" t="s">
        <v>24</v>
      </c>
      <c r="H12" s="83" t="s">
        <v>24</v>
      </c>
    </row>
    <row r="13" spans="1:10" ht="16.5" x14ac:dyDescent="0.3">
      <c r="A13" s="2" t="s">
        <v>9</v>
      </c>
      <c r="B13" s="88">
        <v>19.2150147517557</v>
      </c>
      <c r="C13" s="83">
        <v>21.4583395060531</v>
      </c>
      <c r="D13" s="83">
        <v>24.435806405310998</v>
      </c>
      <c r="E13" s="83">
        <v>25.016539751839399</v>
      </c>
      <c r="F13" s="87">
        <f>E13-B13</f>
        <v>5.8015250000837</v>
      </c>
      <c r="G13" s="89">
        <f>E13-C13</f>
        <v>3.5582002457862991</v>
      </c>
      <c r="H13" s="83">
        <f>E13-D13</f>
        <v>0.58073334652840103</v>
      </c>
    </row>
    <row r="14" spans="1:10" ht="16.5" x14ac:dyDescent="0.3">
      <c r="A14" s="2" t="s">
        <v>10</v>
      </c>
      <c r="B14" s="88">
        <v>15.627727416766501</v>
      </c>
      <c r="C14" s="83">
        <v>16.012579130193899</v>
      </c>
      <c r="D14" s="83">
        <v>13.318164480727599</v>
      </c>
      <c r="E14" s="83">
        <v>13.2886584930725</v>
      </c>
      <c r="F14" s="82">
        <f>E14-B14</f>
        <v>-2.3390689236940005</v>
      </c>
      <c r="G14" s="89">
        <f>E14-C14</f>
        <v>-2.7239206371213989</v>
      </c>
      <c r="H14" s="149">
        <f t="shared" si="0"/>
        <v>-2.9505987655099375E-2</v>
      </c>
    </row>
    <row r="15" spans="1:10" ht="16.5" x14ac:dyDescent="0.3">
      <c r="A15" s="2" t="s">
        <v>11</v>
      </c>
      <c r="B15" s="88">
        <v>0.125050403202529</v>
      </c>
      <c r="C15" s="83">
        <v>0.112521648564872</v>
      </c>
      <c r="D15" s="148">
        <v>0.11437046065457999</v>
      </c>
      <c r="E15" s="148">
        <v>0.112684757397535</v>
      </c>
      <c r="F15" s="82">
        <f>E15-B15</f>
        <v>-1.2365645804993997E-2</v>
      </c>
      <c r="G15" s="82">
        <f>E15-C15</f>
        <v>1.6310883266300313E-4</v>
      </c>
      <c r="H15" s="150">
        <f>E15-D15</f>
        <v>-1.6857032570449931E-3</v>
      </c>
    </row>
    <row r="16" spans="1:10" ht="16.5" x14ac:dyDescent="0.3">
      <c r="A16" s="2" t="s">
        <v>12</v>
      </c>
      <c r="B16" s="88">
        <v>0.14063942071260699</v>
      </c>
      <c r="C16" s="83" t="s">
        <v>24</v>
      </c>
      <c r="D16" s="83">
        <v>0</v>
      </c>
      <c r="E16" s="83">
        <v>0</v>
      </c>
      <c r="F16" s="134">
        <f>E16-B16</f>
        <v>-0.14063942071260699</v>
      </c>
      <c r="G16" s="82" t="s">
        <v>24</v>
      </c>
      <c r="H16" s="83" t="s">
        <v>24</v>
      </c>
    </row>
    <row r="17" spans="1:9" ht="30" customHeight="1" x14ac:dyDescent="0.25">
      <c r="A17" s="133" t="s">
        <v>13</v>
      </c>
      <c r="B17" s="194">
        <v>100</v>
      </c>
      <c r="C17" s="194">
        <v>100</v>
      </c>
      <c r="D17" s="194">
        <v>100</v>
      </c>
      <c r="E17" s="194">
        <v>100</v>
      </c>
      <c r="F17" s="86"/>
      <c r="G17" s="119"/>
      <c r="H17" s="151"/>
    </row>
    <row r="18" spans="1:9" ht="16.5" x14ac:dyDescent="0.3">
      <c r="A18" s="2" t="s">
        <v>1</v>
      </c>
      <c r="B18" s="87"/>
      <c r="C18" s="87"/>
      <c r="D18" s="87"/>
      <c r="E18" s="87"/>
      <c r="F18" s="87"/>
      <c r="G18" s="89"/>
      <c r="H18" s="83"/>
    </row>
    <row r="19" spans="1:9" ht="16.5" x14ac:dyDescent="0.3">
      <c r="A19" s="2" t="s">
        <v>14</v>
      </c>
      <c r="B19" s="88">
        <v>0.84015957463513702</v>
      </c>
      <c r="C19" s="83">
        <v>0.734407717211915</v>
      </c>
      <c r="D19" s="83">
        <v>1.216960780063</v>
      </c>
      <c r="E19" s="83">
        <v>1.0764359263849199</v>
      </c>
      <c r="F19" s="82">
        <f>E19-B19</f>
        <v>0.2362763517497829</v>
      </c>
      <c r="G19" s="82">
        <f>E19-C19</f>
        <v>0.34202820917300492</v>
      </c>
      <c r="H19" s="150">
        <f>E19-D19</f>
        <v>-0.1405248536780801</v>
      </c>
    </row>
    <row r="20" spans="1:9" ht="16.5" x14ac:dyDescent="0.3">
      <c r="A20" s="2" t="s">
        <v>15</v>
      </c>
      <c r="B20" s="88">
        <v>7.5551787205588798</v>
      </c>
      <c r="C20" s="83">
        <v>6.8166493262380001</v>
      </c>
      <c r="D20" s="83">
        <v>6.8883453985755798</v>
      </c>
      <c r="E20" s="83">
        <v>6.9300231992992201</v>
      </c>
      <c r="F20" s="82">
        <f>E20-B20</f>
        <v>-0.62515552125965979</v>
      </c>
      <c r="G20" s="82">
        <f>E20-C20</f>
        <v>0.11337387306121993</v>
      </c>
      <c r="H20" s="149">
        <f t="shared" si="0"/>
        <v>4.1677800723640246E-2</v>
      </c>
    </row>
    <row r="21" spans="1:9" ht="16.5" x14ac:dyDescent="0.3">
      <c r="A21" s="2" t="s">
        <v>16</v>
      </c>
      <c r="B21" s="88">
        <v>91.604661704806006</v>
      </c>
      <c r="C21" s="83">
        <v>92.448942956550098</v>
      </c>
      <c r="D21" s="83">
        <v>91.8946938213614</v>
      </c>
      <c r="E21" s="83">
        <v>91.993540874315897</v>
      </c>
      <c r="F21" s="89">
        <f>E21-B21</f>
        <v>0.38887916950989165</v>
      </c>
      <c r="G21" s="82">
        <f>E21-C21</f>
        <v>-0.45540208223420109</v>
      </c>
      <c r="H21" s="75">
        <f t="shared" si="0"/>
        <v>9.8847052954496917E-2</v>
      </c>
    </row>
    <row r="22" spans="1:9" ht="16.5" x14ac:dyDescent="0.3">
      <c r="A22" s="9" t="s">
        <v>17</v>
      </c>
      <c r="B22" s="194">
        <v>100</v>
      </c>
      <c r="C22" s="194">
        <v>100</v>
      </c>
      <c r="D22" s="194">
        <v>100</v>
      </c>
      <c r="E22" s="194">
        <v>100</v>
      </c>
      <c r="F22" s="86"/>
      <c r="G22" s="119"/>
      <c r="H22" s="151"/>
      <c r="I22" s="129"/>
    </row>
    <row r="23" spans="1:9" ht="16.5" x14ac:dyDescent="0.3">
      <c r="A23" s="2" t="s">
        <v>1</v>
      </c>
      <c r="B23" s="87"/>
      <c r="C23" s="87"/>
      <c r="D23" s="87"/>
      <c r="E23" s="87"/>
      <c r="F23" s="87"/>
      <c r="G23" s="89"/>
      <c r="H23" s="83"/>
    </row>
    <row r="24" spans="1:9" ht="16.5" x14ac:dyDescent="0.3">
      <c r="A24" s="2" t="s">
        <v>18</v>
      </c>
      <c r="B24" s="88">
        <v>14.9871789126138</v>
      </c>
      <c r="C24" s="83">
        <v>16.083886385324298</v>
      </c>
      <c r="D24" s="83">
        <v>19.593935065352699</v>
      </c>
      <c r="E24" s="83">
        <v>19.523430071863501</v>
      </c>
      <c r="F24" s="87">
        <f>E24-B24</f>
        <v>4.5362511592497015</v>
      </c>
      <c r="G24" s="89">
        <f>E24-C24</f>
        <v>3.4395436865392028</v>
      </c>
      <c r="H24" s="149">
        <f>E24-D24</f>
        <v>-7.0504993489198142E-2</v>
      </c>
    </row>
    <row r="25" spans="1:9" ht="16.5" x14ac:dyDescent="0.3">
      <c r="A25" s="2" t="s">
        <v>19</v>
      </c>
      <c r="B25" s="88">
        <v>85.0128210873862</v>
      </c>
      <c r="C25" s="83">
        <v>83.916113614675695</v>
      </c>
      <c r="D25" s="83">
        <v>80.406064934647304</v>
      </c>
      <c r="E25" s="83">
        <v>80.476569928136499</v>
      </c>
      <c r="F25" s="82">
        <f>E25-B25</f>
        <v>-4.5362511592497015</v>
      </c>
      <c r="G25" s="82">
        <f>E25-C25</f>
        <v>-3.4395436865391957</v>
      </c>
      <c r="H25" s="75">
        <f>E25-D25</f>
        <v>7.050499348919459E-2</v>
      </c>
    </row>
    <row r="26" spans="1:9" ht="22.5" customHeight="1" x14ac:dyDescent="0.25">
      <c r="A26" s="218" t="s">
        <v>80</v>
      </c>
      <c r="B26" s="218"/>
      <c r="C26" s="218"/>
      <c r="D26" s="218"/>
      <c r="E26" s="218"/>
      <c r="F26" s="218"/>
      <c r="G26" s="218"/>
      <c r="H26" s="218"/>
    </row>
  </sheetData>
  <mergeCells count="2">
    <mergeCell ref="A2:H2"/>
    <mergeCell ref="A26:H26"/>
  </mergeCells>
  <pageMargins left="0.2" right="0.2" top="0.2" bottom="0.22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showRowColHeaders="0" showRuler="0" view="pageLayout" zoomScale="136" zoomScalePageLayoutView="136" workbookViewId="0">
      <selection activeCell="A2" sqref="A2:H2"/>
    </sheetView>
  </sheetViews>
  <sheetFormatPr defaultRowHeight="15" x14ac:dyDescent="0.25"/>
  <cols>
    <col min="1" max="1" width="62.5703125" customWidth="1"/>
    <col min="2" max="2" width="11.42578125" customWidth="1"/>
    <col min="3" max="4" width="10.42578125" customWidth="1"/>
    <col min="5" max="5" width="11.140625" customWidth="1"/>
    <col min="6" max="7" width="12" customWidth="1"/>
  </cols>
  <sheetData>
    <row r="1" spans="1:8" ht="17.25" customHeight="1" x14ac:dyDescent="0.3">
      <c r="A1" s="193" t="s">
        <v>62</v>
      </c>
      <c r="B1" s="193"/>
      <c r="C1" s="193"/>
      <c r="D1" s="193"/>
      <c r="E1" s="193"/>
      <c r="F1" s="193"/>
      <c r="G1" s="193"/>
    </row>
    <row r="2" spans="1:8" ht="17.25" customHeight="1" x14ac:dyDescent="0.25">
      <c r="A2" s="239" t="s">
        <v>127</v>
      </c>
      <c r="B2" s="239"/>
      <c r="C2" s="239"/>
      <c r="D2" s="239"/>
      <c r="E2" s="239"/>
      <c r="F2" s="239"/>
      <c r="G2" s="239"/>
      <c r="H2" s="239"/>
    </row>
    <row r="3" spans="1:8" ht="17.25" customHeight="1" x14ac:dyDescent="0.25">
      <c r="A3" s="126" t="s">
        <v>128</v>
      </c>
      <c r="B3" s="126"/>
      <c r="C3" s="126"/>
      <c r="D3" s="126"/>
      <c r="E3" s="126"/>
      <c r="F3" s="126"/>
      <c r="G3" s="126"/>
    </row>
    <row r="4" spans="1:8" ht="20.25" customHeight="1" x14ac:dyDescent="0.3">
      <c r="A4" s="7" t="s">
        <v>34</v>
      </c>
      <c r="B4" s="7"/>
      <c r="C4" s="7"/>
      <c r="D4" s="7"/>
      <c r="E4" s="7"/>
      <c r="F4" s="3"/>
      <c r="G4" s="3"/>
    </row>
    <row r="5" spans="1:8" ht="173.25" customHeight="1" x14ac:dyDescent="0.3">
      <c r="A5" s="1"/>
      <c r="B5" s="131" t="s">
        <v>116</v>
      </c>
      <c r="C5" s="131" t="s">
        <v>117</v>
      </c>
      <c r="D5" s="131" t="s">
        <v>118</v>
      </c>
      <c r="E5" s="131" t="s">
        <v>119</v>
      </c>
      <c r="F5" s="5" t="s">
        <v>124</v>
      </c>
      <c r="G5" s="5" t="s">
        <v>125</v>
      </c>
      <c r="H5" s="5" t="s">
        <v>126</v>
      </c>
    </row>
    <row r="6" spans="1:8" ht="42.75" customHeight="1" x14ac:dyDescent="0.25">
      <c r="A6" s="10" t="s">
        <v>20</v>
      </c>
      <c r="B6" s="106">
        <v>5.01</v>
      </c>
      <c r="C6" s="107">
        <v>4.87</v>
      </c>
      <c r="D6" s="107">
        <v>4.28</v>
      </c>
      <c r="E6" s="107">
        <v>4.32</v>
      </c>
      <c r="F6" s="107">
        <f>E6-B6</f>
        <v>-0.6899999999999995</v>
      </c>
      <c r="G6" s="107">
        <f>E6-C6</f>
        <v>-0.54999999999999982</v>
      </c>
      <c r="H6" s="107">
        <f>E6-D6</f>
        <v>4.0000000000000036E-2</v>
      </c>
    </row>
    <row r="7" spans="1:8" ht="34.5" customHeight="1" x14ac:dyDescent="0.25">
      <c r="A7" s="4" t="s">
        <v>49</v>
      </c>
      <c r="B7" s="108">
        <v>2.44</v>
      </c>
      <c r="C7" s="90">
        <v>2.27</v>
      </c>
      <c r="D7" s="90">
        <v>1.54</v>
      </c>
      <c r="E7" s="90">
        <v>1.53</v>
      </c>
      <c r="F7" s="109">
        <f>E7-B7</f>
        <v>-0.90999999999999992</v>
      </c>
      <c r="G7" s="90">
        <f t="shared" ref="G7:G11" si="0">E7-C7</f>
        <v>-0.74</v>
      </c>
      <c r="H7" s="153">
        <f t="shared" ref="H7" si="1">E7-D7</f>
        <v>-1.0000000000000009E-2</v>
      </c>
    </row>
    <row r="8" spans="1:8" ht="34.5" customHeight="1" x14ac:dyDescent="0.25">
      <c r="A8" s="4" t="s">
        <v>21</v>
      </c>
      <c r="B8" s="90" t="s">
        <v>24</v>
      </c>
      <c r="C8" s="90" t="s">
        <v>24</v>
      </c>
      <c r="D8" s="90" t="s">
        <v>24</v>
      </c>
      <c r="E8" s="90" t="s">
        <v>24</v>
      </c>
      <c r="F8" s="90" t="s">
        <v>24</v>
      </c>
      <c r="G8" s="90" t="s">
        <v>24</v>
      </c>
      <c r="H8" s="149" t="s">
        <v>24</v>
      </c>
    </row>
    <row r="9" spans="1:8" ht="35.25" customHeight="1" x14ac:dyDescent="0.25">
      <c r="A9" s="4" t="s">
        <v>22</v>
      </c>
      <c r="B9" s="110">
        <v>12.26</v>
      </c>
      <c r="C9" s="90">
        <v>11.67</v>
      </c>
      <c r="D9" s="90">
        <v>10.39</v>
      </c>
      <c r="E9" s="90">
        <v>10.4</v>
      </c>
      <c r="F9" s="109">
        <f>E9-B9</f>
        <v>-1.8599999999999994</v>
      </c>
      <c r="G9" s="90">
        <f>E9-C9</f>
        <v>-1.2699999999999996</v>
      </c>
      <c r="H9" s="153">
        <f>E9-D9</f>
        <v>9.9999999999997868E-3</v>
      </c>
    </row>
    <row r="10" spans="1:8" ht="35.25" customHeight="1" x14ac:dyDescent="0.25">
      <c r="A10" s="4" t="s">
        <v>23</v>
      </c>
      <c r="B10" s="152">
        <v>6.87</v>
      </c>
      <c r="C10" s="153">
        <v>5.89</v>
      </c>
      <c r="D10" s="153">
        <v>5.85</v>
      </c>
      <c r="E10" s="153">
        <v>5.85</v>
      </c>
      <c r="F10" s="109">
        <f>E10-B10</f>
        <v>-1.0200000000000005</v>
      </c>
      <c r="G10" s="90">
        <f t="shared" si="0"/>
        <v>-4.0000000000000036E-2</v>
      </c>
      <c r="H10" s="149">
        <f>E10-D10</f>
        <v>0</v>
      </c>
    </row>
    <row r="11" spans="1:8" ht="35.25" customHeight="1" x14ac:dyDescent="0.25">
      <c r="A11" s="4" t="s">
        <v>60</v>
      </c>
      <c r="B11" s="108">
        <v>1</v>
      </c>
      <c r="C11" s="90">
        <v>1</v>
      </c>
      <c r="D11" s="90">
        <v>1</v>
      </c>
      <c r="E11" s="90">
        <v>1</v>
      </c>
      <c r="F11" s="109">
        <f>E11-B11</f>
        <v>0</v>
      </c>
      <c r="G11" s="90">
        <f t="shared" si="0"/>
        <v>0</v>
      </c>
      <c r="H11" s="149">
        <f>E11-D11</f>
        <v>0</v>
      </c>
    </row>
    <row r="12" spans="1:8" ht="33" customHeight="1" x14ac:dyDescent="0.25">
      <c r="A12" s="4" t="s">
        <v>61</v>
      </c>
      <c r="B12" s="90" t="s">
        <v>24</v>
      </c>
      <c r="C12" s="90" t="s">
        <v>24</v>
      </c>
      <c r="D12" s="90" t="s">
        <v>24</v>
      </c>
      <c r="E12" s="90" t="s">
        <v>24</v>
      </c>
      <c r="F12" s="90" t="s">
        <v>24</v>
      </c>
      <c r="G12" s="90" t="s">
        <v>24</v>
      </c>
      <c r="H12" s="149" t="s">
        <v>24</v>
      </c>
    </row>
    <row r="14" spans="1:8" ht="29.25" customHeight="1" x14ac:dyDescent="0.25">
      <c r="A14" s="238" t="s">
        <v>80</v>
      </c>
      <c r="B14" s="238"/>
      <c r="C14" s="238"/>
      <c r="D14" s="238"/>
      <c r="E14" s="238"/>
      <c r="F14" s="238"/>
      <c r="G14" s="238"/>
      <c r="H14" s="238"/>
    </row>
  </sheetData>
  <mergeCells count="2">
    <mergeCell ref="A14:H14"/>
    <mergeCell ref="A2:H2"/>
  </mergeCells>
  <pageMargins left="0.2" right="5.2083333333333336E-2" top="0.23" bottom="0.27" header="0.2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showRuler="0" topLeftCell="A2" zoomScaleNormal="100" zoomScaleSheetLayoutView="95" zoomScalePageLayoutView="66" workbookViewId="0">
      <selection activeCell="J7" sqref="J7"/>
    </sheetView>
  </sheetViews>
  <sheetFormatPr defaultRowHeight="15" x14ac:dyDescent="0.25"/>
  <cols>
    <col min="1" max="1" width="37.42578125" customWidth="1"/>
    <col min="2" max="2" width="13.85546875" customWidth="1"/>
    <col min="3" max="3" width="12.7109375" customWidth="1"/>
    <col min="4" max="4" width="11.7109375" customWidth="1"/>
    <col min="5" max="5" width="14.5703125" customWidth="1"/>
    <col min="6" max="6" width="13.7109375" customWidth="1"/>
    <col min="12" max="12" width="10.5703125" bestFit="1" customWidth="1"/>
  </cols>
  <sheetData>
    <row r="1" spans="1:12" hidden="1" x14ac:dyDescent="0.25"/>
    <row r="2" spans="1:12" ht="19.5" customHeight="1" x14ac:dyDescent="0.25">
      <c r="A2" s="242"/>
      <c r="B2" s="242"/>
      <c r="C2" s="242"/>
      <c r="D2" s="242"/>
      <c r="E2" s="242"/>
      <c r="F2" s="242"/>
    </row>
    <row r="3" spans="1:12" ht="42" customHeight="1" x14ac:dyDescent="0.25">
      <c r="A3" s="240" t="s">
        <v>129</v>
      </c>
      <c r="B3" s="240"/>
      <c r="C3" s="240"/>
      <c r="D3" s="240"/>
      <c r="E3" s="240"/>
      <c r="F3" s="240"/>
    </row>
    <row r="4" spans="1:12" ht="7.5" customHeight="1" x14ac:dyDescent="0.25">
      <c r="A4" s="240"/>
      <c r="B4" s="240"/>
      <c r="C4" s="240"/>
      <c r="D4" s="240"/>
      <c r="E4" s="240"/>
      <c r="F4" s="240"/>
    </row>
    <row r="5" spans="1:12" ht="16.5" x14ac:dyDescent="0.25">
      <c r="A5" s="12"/>
      <c r="B5" s="12"/>
      <c r="C5" s="12"/>
      <c r="D5" s="12"/>
      <c r="E5" s="12"/>
      <c r="F5" s="12"/>
    </row>
    <row r="6" spans="1:12" ht="4.5" customHeight="1" x14ac:dyDescent="0.25"/>
    <row r="7" spans="1:12" ht="181.5" customHeight="1" x14ac:dyDescent="0.25">
      <c r="A7" s="5"/>
      <c r="B7" s="5" t="s">
        <v>131</v>
      </c>
      <c r="C7" s="5" t="s">
        <v>132</v>
      </c>
      <c r="D7" s="5" t="s">
        <v>133</v>
      </c>
      <c r="E7" s="5" t="s">
        <v>145</v>
      </c>
      <c r="F7" s="5" t="s">
        <v>146</v>
      </c>
    </row>
    <row r="8" spans="1:12" ht="38.25" customHeight="1" x14ac:dyDescent="0.25">
      <c r="A8" s="14" t="s">
        <v>35</v>
      </c>
      <c r="B8" s="111">
        <v>4.1211322199999998</v>
      </c>
      <c r="C8" s="116">
        <v>5.9675023100000004</v>
      </c>
      <c r="D8" s="52">
        <v>3.9737744199999998</v>
      </c>
      <c r="E8" s="52">
        <f>D8/B8*100</f>
        <v>96.424336999311322</v>
      </c>
      <c r="F8" s="52">
        <f>D8/C8*100</f>
        <v>66.590245190872821</v>
      </c>
      <c r="G8" s="128"/>
      <c r="H8" s="128"/>
      <c r="I8" s="128"/>
      <c r="J8" s="128"/>
      <c r="L8" s="59"/>
    </row>
    <row r="9" spans="1:12" ht="36.75" customHeight="1" x14ac:dyDescent="0.25">
      <c r="A9" s="14" t="s">
        <v>36</v>
      </c>
      <c r="B9" s="111">
        <v>7.6550447941615101</v>
      </c>
      <c r="C9" s="112">
        <v>18.032957440000001</v>
      </c>
      <c r="D9" s="52">
        <v>16.553757279999999</v>
      </c>
      <c r="E9" s="52">
        <f>D9/B9*100</f>
        <v>216.24638032981233</v>
      </c>
      <c r="F9" s="52">
        <f>D9/C9*100</f>
        <v>91.797240331090137</v>
      </c>
      <c r="G9" s="129"/>
      <c r="H9" s="128"/>
      <c r="I9" s="129"/>
      <c r="J9" s="128"/>
    </row>
    <row r="10" spans="1:12" ht="42" customHeight="1" x14ac:dyDescent="0.25">
      <c r="A10" s="14" t="s">
        <v>37</v>
      </c>
      <c r="B10" s="111">
        <v>8.1908226959999997</v>
      </c>
      <c r="C10" s="112">
        <v>6.9668399299999999</v>
      </c>
      <c r="D10" s="52">
        <v>1.084194951</v>
      </c>
      <c r="E10" s="52">
        <f>D10/B10*100</f>
        <v>13.236703945862093</v>
      </c>
      <c r="F10" s="52">
        <f>D10/C10*100</f>
        <v>15.562219914531608</v>
      </c>
      <c r="G10" s="128"/>
      <c r="H10" s="128"/>
      <c r="I10" s="128"/>
      <c r="J10" s="128"/>
    </row>
    <row r="12" spans="1:12" ht="39.75" customHeight="1" x14ac:dyDescent="0.25">
      <c r="A12" s="241" t="s">
        <v>80</v>
      </c>
      <c r="B12" s="241"/>
      <c r="C12" s="241"/>
      <c r="D12" s="241"/>
      <c r="E12" s="241"/>
      <c r="F12" s="241"/>
    </row>
    <row r="14" spans="1:12" x14ac:dyDescent="0.25">
      <c r="D14" s="128"/>
    </row>
    <row r="15" spans="1:12" x14ac:dyDescent="0.25">
      <c r="F15" s="128"/>
    </row>
    <row r="16" spans="1:12" x14ac:dyDescent="0.25">
      <c r="F16" s="129"/>
    </row>
    <row r="17" spans="6:6" x14ac:dyDescent="0.25">
      <c r="F17" s="128"/>
    </row>
  </sheetData>
  <mergeCells count="4">
    <mergeCell ref="A3:F3"/>
    <mergeCell ref="A4:F4"/>
    <mergeCell ref="A12:F12"/>
    <mergeCell ref="A2:F2"/>
  </mergeCells>
  <pageMargins left="0.22" right="2.0833333333333332E-2" top="0.3" bottom="0.28000000000000003" header="0.3" footer="0.3"/>
  <pageSetup paperSize="9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Ruler="0" showWhiteSpace="0" view="pageLayout" workbookViewId="0">
      <selection activeCell="H6" sqref="H6"/>
    </sheetView>
  </sheetViews>
  <sheetFormatPr defaultRowHeight="15" x14ac:dyDescent="0.25"/>
  <cols>
    <col min="1" max="1" width="60" customWidth="1"/>
    <col min="2" max="2" width="16.28515625" customWidth="1"/>
    <col min="3" max="4" width="16.140625" customWidth="1"/>
    <col min="5" max="5" width="18.5703125" customWidth="1"/>
  </cols>
  <sheetData>
    <row r="2" spans="1:10" ht="16.5" x14ac:dyDescent="0.3">
      <c r="A2" s="244" t="s">
        <v>58</v>
      </c>
      <c r="B2" s="244"/>
      <c r="C2" s="244"/>
      <c r="D2" s="244"/>
      <c r="E2" s="244"/>
    </row>
    <row r="3" spans="1:10" ht="35.25" customHeight="1" x14ac:dyDescent="0.25">
      <c r="A3" s="243" t="s">
        <v>134</v>
      </c>
      <c r="B3" s="243"/>
      <c r="C3" s="243"/>
      <c r="D3" s="243"/>
      <c r="E3" s="243"/>
    </row>
    <row r="4" spans="1:10" ht="21" customHeight="1" x14ac:dyDescent="0.3">
      <c r="A4" s="245"/>
      <c r="B4" s="245"/>
      <c r="C4" s="245"/>
      <c r="D4" s="245"/>
      <c r="E4" s="245"/>
    </row>
    <row r="6" spans="1:10" ht="124.5" customHeight="1" x14ac:dyDescent="0.3">
      <c r="A6" s="16"/>
      <c r="B6" s="135" t="s">
        <v>116</v>
      </c>
      <c r="C6" s="132" t="s">
        <v>117</v>
      </c>
      <c r="D6" s="132" t="s">
        <v>130</v>
      </c>
      <c r="E6" s="17" t="s">
        <v>135</v>
      </c>
    </row>
    <row r="7" spans="1:10" ht="21.75" customHeight="1" x14ac:dyDescent="0.25">
      <c r="A7" s="18" t="s">
        <v>51</v>
      </c>
      <c r="B7" s="92"/>
      <c r="C7" s="92"/>
      <c r="D7" s="92"/>
      <c r="E7" s="26"/>
    </row>
    <row r="8" spans="1:10" ht="38.25" customHeight="1" x14ac:dyDescent="0.25">
      <c r="A8" s="21" t="s">
        <v>111</v>
      </c>
      <c r="B8" s="97">
        <v>8.6199999999999992</v>
      </c>
      <c r="C8" s="97">
        <v>9.07</v>
      </c>
      <c r="D8" s="94">
        <v>8.7100000000000009</v>
      </c>
      <c r="E8" s="93" t="s">
        <v>52</v>
      </c>
      <c r="F8" s="128"/>
      <c r="G8" s="128"/>
      <c r="H8" s="128"/>
      <c r="J8" s="128"/>
    </row>
    <row r="9" spans="1:10" ht="57" customHeight="1" x14ac:dyDescent="0.25">
      <c r="A9" s="21" t="s">
        <v>109</v>
      </c>
      <c r="B9" s="94">
        <v>12.13</v>
      </c>
      <c r="C9" s="98">
        <v>12.03</v>
      </c>
      <c r="D9" s="94">
        <v>10.72</v>
      </c>
      <c r="E9" s="93" t="s">
        <v>53</v>
      </c>
      <c r="F9" s="128"/>
      <c r="G9" s="128"/>
      <c r="H9" s="128"/>
      <c r="J9" s="128"/>
    </row>
    <row r="10" spans="1:10" ht="17.25" x14ac:dyDescent="0.25">
      <c r="A10" s="19" t="s">
        <v>54</v>
      </c>
      <c r="B10" s="51"/>
      <c r="C10" s="51"/>
      <c r="D10" s="51"/>
      <c r="E10" s="26"/>
      <c r="F10" s="128"/>
      <c r="H10" s="128"/>
      <c r="J10" s="128"/>
    </row>
    <row r="11" spans="1:10" ht="38.25" customHeight="1" x14ac:dyDescent="0.25">
      <c r="A11" s="21" t="s">
        <v>55</v>
      </c>
      <c r="B11" s="99">
        <v>85.0128210873862</v>
      </c>
      <c r="C11" s="99">
        <v>83.916113614675695</v>
      </c>
      <c r="D11" s="94">
        <v>80.476569928136499</v>
      </c>
      <c r="E11" s="93" t="s">
        <v>56</v>
      </c>
      <c r="F11" s="128"/>
      <c r="G11" s="128"/>
      <c r="H11" s="128"/>
      <c r="I11" s="128"/>
    </row>
    <row r="12" spans="1:10" ht="17.25" x14ac:dyDescent="0.25">
      <c r="A12" s="19" t="s">
        <v>57</v>
      </c>
      <c r="B12" s="51"/>
      <c r="C12" s="51"/>
      <c r="D12" s="51"/>
      <c r="E12" s="26"/>
      <c r="G12" s="128"/>
      <c r="H12" s="128"/>
    </row>
    <row r="13" spans="1:10" ht="24.75" customHeight="1" x14ac:dyDescent="0.25">
      <c r="A13" s="21" t="s">
        <v>59</v>
      </c>
      <c r="B13" s="99">
        <v>21.8781794619767</v>
      </c>
      <c r="C13" s="99">
        <v>23.222077255550701</v>
      </c>
      <c r="D13" s="95">
        <v>25.9988032523048</v>
      </c>
      <c r="E13" s="93" t="s">
        <v>113</v>
      </c>
      <c r="G13" s="128"/>
      <c r="H13" s="128"/>
    </row>
    <row r="14" spans="1:10" x14ac:dyDescent="0.25">
      <c r="B14" s="49"/>
      <c r="C14" s="49"/>
      <c r="D14" s="49"/>
    </row>
    <row r="15" spans="1:10" ht="24.75" customHeight="1" x14ac:dyDescent="0.25">
      <c r="A15" s="218" t="s">
        <v>80</v>
      </c>
      <c r="B15" s="218"/>
      <c r="C15" s="218"/>
      <c r="D15" s="218"/>
      <c r="E15" s="218"/>
      <c r="F15" s="57"/>
      <c r="G15" s="57"/>
      <c r="H15" s="57"/>
    </row>
    <row r="16" spans="1:10" x14ac:dyDescent="0.25">
      <c r="C16" s="128"/>
      <c r="D16" s="128"/>
    </row>
  </sheetData>
  <mergeCells count="4">
    <mergeCell ref="A3:E3"/>
    <mergeCell ref="A2:E2"/>
    <mergeCell ref="A15:E15"/>
    <mergeCell ref="A4:E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zoomScale="93" zoomScaleNormal="93" workbookViewId="0">
      <selection activeCell="E15" sqref="E15"/>
    </sheetView>
  </sheetViews>
  <sheetFormatPr defaultRowHeight="15" x14ac:dyDescent="0.25"/>
  <cols>
    <col min="1" max="1" width="72.7109375" customWidth="1"/>
    <col min="2" max="2" width="17" customWidth="1"/>
    <col min="3" max="4" width="17.85546875" customWidth="1"/>
    <col min="5" max="5" width="17.28515625" customWidth="1"/>
  </cols>
  <sheetData>
    <row r="1" spans="1:9" ht="17.25" x14ac:dyDescent="0.3">
      <c r="A1" s="246" t="s">
        <v>58</v>
      </c>
      <c r="B1" s="246"/>
      <c r="C1" s="246"/>
      <c r="D1" s="246"/>
      <c r="E1" s="246"/>
    </row>
    <row r="2" spans="1:9" ht="32.25" customHeight="1" x14ac:dyDescent="0.25">
      <c r="A2" s="247" t="s">
        <v>136</v>
      </c>
      <c r="B2" s="247"/>
      <c r="C2" s="247"/>
      <c r="D2" s="247"/>
      <c r="E2" s="247"/>
    </row>
    <row r="3" spans="1:9" ht="15.75" customHeight="1" x14ac:dyDescent="0.25">
      <c r="B3" s="22" t="s">
        <v>63</v>
      </c>
    </row>
    <row r="4" spans="1:9" ht="53.25" customHeight="1" x14ac:dyDescent="0.3">
      <c r="A4" s="23"/>
      <c r="B4" s="20" t="s">
        <v>137</v>
      </c>
      <c r="C4" s="20" t="s">
        <v>138</v>
      </c>
      <c r="D4" s="20" t="s">
        <v>139</v>
      </c>
      <c r="E4" s="53" t="s">
        <v>140</v>
      </c>
    </row>
    <row r="5" spans="1:9" ht="34.5" customHeight="1" x14ac:dyDescent="0.25">
      <c r="A5" s="24" t="s">
        <v>64</v>
      </c>
      <c r="B5" s="154">
        <v>10.983026438276999</v>
      </c>
      <c r="C5" s="155">
        <v>19.845681407068</v>
      </c>
      <c r="D5" s="156">
        <v>6.4802052203920004</v>
      </c>
      <c r="E5" s="157">
        <v>100</v>
      </c>
      <c r="F5" s="58"/>
      <c r="G5" s="59"/>
      <c r="H5" s="59"/>
      <c r="I5" s="59"/>
    </row>
    <row r="6" spans="1:9" ht="18" customHeight="1" x14ac:dyDescent="0.25">
      <c r="A6" s="25" t="s">
        <v>65</v>
      </c>
      <c r="B6" s="158"/>
      <c r="C6" s="159"/>
      <c r="D6" s="158"/>
      <c r="E6" s="160"/>
    </row>
    <row r="7" spans="1:9" ht="19.5" customHeight="1" x14ac:dyDescent="0.25">
      <c r="A7" s="27" t="s">
        <v>66</v>
      </c>
      <c r="B7" s="191">
        <v>10.7247154334</v>
      </c>
      <c r="C7" s="154">
        <v>25.111850214499999</v>
      </c>
      <c r="D7" s="161">
        <v>14.6415586497</v>
      </c>
      <c r="E7" s="172">
        <v>225.942823594934</v>
      </c>
    </row>
    <row r="8" spans="1:9" ht="16.5" customHeight="1" x14ac:dyDescent="0.25">
      <c r="A8" s="25" t="s">
        <v>65</v>
      </c>
      <c r="B8" s="158"/>
      <c r="C8" s="159"/>
      <c r="D8" s="158"/>
      <c r="E8" s="162"/>
    </row>
    <row r="9" spans="1:9" ht="34.5" x14ac:dyDescent="0.25">
      <c r="A9" s="28" t="s">
        <v>67</v>
      </c>
      <c r="B9" s="163">
        <v>10.7247154334</v>
      </c>
      <c r="C9" s="164">
        <v>25.111850214499999</v>
      </c>
      <c r="D9" s="165">
        <v>14.6415586497</v>
      </c>
      <c r="E9" s="166"/>
      <c r="H9" s="59"/>
    </row>
    <row r="10" spans="1:9" ht="17.25" x14ac:dyDescent="0.25">
      <c r="A10" s="25" t="s">
        <v>68</v>
      </c>
      <c r="B10" s="158"/>
      <c r="C10" s="159"/>
      <c r="D10" s="158"/>
      <c r="E10" s="158"/>
    </row>
    <row r="11" spans="1:9" ht="17.25" x14ac:dyDescent="0.25">
      <c r="A11" s="29" t="s">
        <v>69</v>
      </c>
      <c r="B11" s="163">
        <v>17.926309018400001</v>
      </c>
      <c r="C11" s="167">
        <v>28.7469893546</v>
      </c>
      <c r="D11" s="165">
        <v>24.692910801499998</v>
      </c>
      <c r="E11" s="166"/>
    </row>
    <row r="12" spans="1:9" ht="17.25" x14ac:dyDescent="0.25">
      <c r="A12" s="29" t="s">
        <v>70</v>
      </c>
      <c r="B12" s="203">
        <v>-7.2015935850000004</v>
      </c>
      <c r="C12" s="214">
        <v>-3.6351391401000002</v>
      </c>
      <c r="D12" s="203">
        <v>-10.0513521518</v>
      </c>
      <c r="E12" s="166"/>
    </row>
    <row r="13" spans="1:9" ht="17.25" x14ac:dyDescent="0.25">
      <c r="A13" s="30" t="s">
        <v>71</v>
      </c>
      <c r="B13" s="168"/>
      <c r="C13" s="209"/>
      <c r="D13" s="162"/>
      <c r="E13" s="160"/>
      <c r="I13" s="59"/>
    </row>
    <row r="14" spans="1:9" ht="17.25" x14ac:dyDescent="0.25">
      <c r="A14" s="27" t="s">
        <v>72</v>
      </c>
      <c r="B14" s="161">
        <v>0.25831100487699998</v>
      </c>
      <c r="C14" s="192">
        <v>-5.266168807431999</v>
      </c>
      <c r="D14" s="204">
        <v>-8.1613534293080008</v>
      </c>
      <c r="E14" s="204">
        <v>-125.94282359493405</v>
      </c>
    </row>
    <row r="15" spans="1:9" ht="17.25" x14ac:dyDescent="0.25">
      <c r="A15" s="25" t="s">
        <v>65</v>
      </c>
      <c r="B15" s="159"/>
      <c r="C15" s="210"/>
      <c r="D15" s="158"/>
      <c r="E15" s="160"/>
    </row>
    <row r="16" spans="1:9" ht="17.25" x14ac:dyDescent="0.25">
      <c r="A16" s="28" t="s">
        <v>73</v>
      </c>
      <c r="B16" s="160">
        <v>0.25831100487699998</v>
      </c>
      <c r="C16" s="215">
        <v>-5.266168807431999</v>
      </c>
      <c r="D16" s="205">
        <v>-8.1613534293080008</v>
      </c>
      <c r="E16" s="166"/>
    </row>
    <row r="17" spans="1:7" ht="17.25" x14ac:dyDescent="0.25">
      <c r="A17" s="25" t="s">
        <v>68</v>
      </c>
      <c r="B17" s="159"/>
      <c r="C17" s="210"/>
      <c r="D17" s="159"/>
      <c r="E17" s="160"/>
    </row>
    <row r="18" spans="1:7" ht="17.25" x14ac:dyDescent="0.25">
      <c r="A18" s="29" t="s">
        <v>74</v>
      </c>
      <c r="B18" s="167">
        <v>3.975224573477</v>
      </c>
      <c r="C18" s="211">
        <v>3.3417536310929998</v>
      </c>
      <c r="D18" s="170">
        <v>0.56571199139200001</v>
      </c>
      <c r="E18" s="166"/>
    </row>
    <row r="19" spans="1:7" ht="17.25" x14ac:dyDescent="0.25">
      <c r="A19" s="25" t="s">
        <v>65</v>
      </c>
      <c r="B19" s="159"/>
      <c r="C19" s="210"/>
      <c r="D19" s="169"/>
      <c r="E19" s="160"/>
      <c r="G19" s="196"/>
    </row>
    <row r="20" spans="1:7" ht="17.25" x14ac:dyDescent="0.25">
      <c r="A20" s="31" t="s">
        <v>75</v>
      </c>
      <c r="B20" s="167">
        <v>3.975224573477</v>
      </c>
      <c r="C20" s="211">
        <v>3.3417536310929998</v>
      </c>
      <c r="D20" s="165">
        <v>0.56571199139200001</v>
      </c>
      <c r="E20" s="166"/>
    </row>
    <row r="21" spans="1:7" ht="17.25" x14ac:dyDescent="0.25">
      <c r="A21" s="31" t="s">
        <v>76</v>
      </c>
      <c r="B21" s="159" t="s">
        <v>24</v>
      </c>
      <c r="C21" s="212" t="s">
        <v>24</v>
      </c>
      <c r="D21" s="171" t="s">
        <v>24</v>
      </c>
      <c r="E21" s="160"/>
    </row>
    <row r="22" spans="1:7" ht="17.25" x14ac:dyDescent="0.25">
      <c r="A22" s="29" t="s">
        <v>77</v>
      </c>
      <c r="B22" s="203">
        <v>-3.7169135685999999</v>
      </c>
      <c r="C22" s="214">
        <v>-8.6079224385249997</v>
      </c>
      <c r="D22" s="203">
        <v>-8.7270654207000007</v>
      </c>
      <c r="E22" s="166"/>
    </row>
    <row r="23" spans="1:7" ht="34.5" x14ac:dyDescent="0.25">
      <c r="A23" s="28" t="s">
        <v>78</v>
      </c>
      <c r="B23" s="171" t="s">
        <v>24</v>
      </c>
      <c r="C23" s="171" t="s">
        <v>24</v>
      </c>
      <c r="D23" s="202" t="s">
        <v>24</v>
      </c>
      <c r="E23" s="166"/>
    </row>
    <row r="24" spans="1:7" ht="16.5" customHeight="1" x14ac:dyDescent="0.25">
      <c r="A24" s="25" t="s">
        <v>68</v>
      </c>
      <c r="B24" s="159"/>
      <c r="C24" s="159"/>
      <c r="D24" s="197"/>
      <c r="E24" s="158"/>
    </row>
    <row r="25" spans="1:7" ht="17.25" x14ac:dyDescent="0.25">
      <c r="A25" s="29" t="s">
        <v>69</v>
      </c>
      <c r="B25" s="171" t="s">
        <v>24</v>
      </c>
      <c r="C25" s="171" t="s">
        <v>24</v>
      </c>
      <c r="D25" s="198" t="s">
        <v>24</v>
      </c>
      <c r="E25" s="166"/>
    </row>
    <row r="26" spans="1:7" ht="17.25" x14ac:dyDescent="0.25">
      <c r="A26" s="32" t="s">
        <v>70</v>
      </c>
      <c r="B26" s="160" t="s">
        <v>24</v>
      </c>
      <c r="C26" s="199" t="s">
        <v>24</v>
      </c>
      <c r="D26" s="200" t="s">
        <v>24</v>
      </c>
      <c r="E26" s="166"/>
    </row>
    <row r="27" spans="1:7" x14ac:dyDescent="0.25">
      <c r="A27" s="33" t="s">
        <v>79</v>
      </c>
    </row>
    <row r="28" spans="1:7" ht="33" customHeight="1" x14ac:dyDescent="0.25">
      <c r="A28" s="248" t="s">
        <v>80</v>
      </c>
      <c r="B28" s="248"/>
      <c r="C28" s="248"/>
      <c r="D28" s="248"/>
      <c r="E28" s="248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B14" sqref="B14"/>
    </sheetView>
  </sheetViews>
  <sheetFormatPr defaultRowHeight="15" x14ac:dyDescent="0.25"/>
  <cols>
    <col min="1" max="1" width="61" customWidth="1"/>
    <col min="2" max="2" width="15.85546875" customWidth="1"/>
    <col min="3" max="3" width="15.5703125" customWidth="1"/>
    <col min="4" max="4" width="15" customWidth="1"/>
    <col min="5" max="5" width="15.7109375" customWidth="1"/>
  </cols>
  <sheetData>
    <row r="1" spans="1:8" ht="16.5" x14ac:dyDescent="0.25">
      <c r="A1" s="240" t="s">
        <v>58</v>
      </c>
      <c r="B1" s="240"/>
      <c r="C1" s="240"/>
      <c r="D1" s="240"/>
      <c r="E1" s="240"/>
    </row>
    <row r="2" spans="1:8" ht="36.75" customHeight="1" x14ac:dyDescent="0.25">
      <c r="A2" s="247" t="s">
        <v>141</v>
      </c>
      <c r="B2" s="247"/>
      <c r="C2" s="247"/>
      <c r="D2" s="247"/>
      <c r="E2" s="247"/>
    </row>
    <row r="3" spans="1:8" x14ac:dyDescent="0.25">
      <c r="C3" s="22" t="s">
        <v>63</v>
      </c>
      <c r="D3" s="22"/>
    </row>
    <row r="5" spans="1:8" ht="34.5" x14ac:dyDescent="0.3">
      <c r="A5" s="23"/>
      <c r="B5" s="20" t="s">
        <v>137</v>
      </c>
      <c r="C5" s="20" t="s">
        <v>138</v>
      </c>
      <c r="D5" s="20" t="s">
        <v>142</v>
      </c>
      <c r="E5" s="20" t="s">
        <v>140</v>
      </c>
      <c r="G5" s="128"/>
    </row>
    <row r="6" spans="1:8" ht="17.25" x14ac:dyDescent="0.25">
      <c r="A6" s="34" t="s">
        <v>81</v>
      </c>
      <c r="B6" s="113">
        <v>2.6477032653500001</v>
      </c>
      <c r="C6" s="113">
        <v>3.0465408157225999</v>
      </c>
      <c r="D6" s="104">
        <v>2.3119979016999999</v>
      </c>
      <c r="E6" s="104">
        <v>100</v>
      </c>
      <c r="F6" s="128"/>
      <c r="G6" s="59"/>
      <c r="H6" s="128"/>
    </row>
    <row r="7" spans="1:8" ht="17.25" x14ac:dyDescent="0.25">
      <c r="A7" s="38" t="s">
        <v>65</v>
      </c>
      <c r="B7" s="100"/>
      <c r="C7" s="102"/>
      <c r="D7" s="102"/>
      <c r="E7" s="102"/>
      <c r="G7" s="128"/>
      <c r="H7" s="128"/>
    </row>
    <row r="8" spans="1:8" ht="17.25" x14ac:dyDescent="0.25">
      <c r="A8" s="35" t="s">
        <v>82</v>
      </c>
      <c r="B8" s="217">
        <v>0.64256638374999997</v>
      </c>
      <c r="C8" s="217">
        <v>0.20326466509999999</v>
      </c>
      <c r="D8" s="101">
        <v>0.21333945979999999</v>
      </c>
      <c r="E8" s="101">
        <v>9.2274936600562096</v>
      </c>
      <c r="F8" s="128"/>
      <c r="G8" s="128"/>
    </row>
    <row r="9" spans="1:8" ht="17.25" x14ac:dyDescent="0.25">
      <c r="A9" s="38" t="s">
        <v>65</v>
      </c>
      <c r="B9" s="100"/>
      <c r="C9" s="102"/>
      <c r="D9" s="102"/>
      <c r="E9" s="102"/>
      <c r="G9" s="128"/>
    </row>
    <row r="10" spans="1:8" ht="34.5" x14ac:dyDescent="0.25">
      <c r="A10" s="36" t="s">
        <v>83</v>
      </c>
      <c r="B10" s="103">
        <v>0.64256638374999997</v>
      </c>
      <c r="C10" s="103">
        <v>0.20326466509999999</v>
      </c>
      <c r="D10" s="102">
        <v>0.21333945979999999</v>
      </c>
      <c r="E10" s="101">
        <v>9.2274936600562096</v>
      </c>
    </row>
    <row r="11" spans="1:8" ht="17.25" x14ac:dyDescent="0.25">
      <c r="A11" s="37" t="s">
        <v>84</v>
      </c>
      <c r="B11" s="104"/>
      <c r="C11" s="102"/>
      <c r="D11" s="102"/>
      <c r="E11" s="115"/>
    </row>
    <row r="12" spans="1:8" ht="17.25" x14ac:dyDescent="0.25">
      <c r="A12" s="35" t="s">
        <v>85</v>
      </c>
      <c r="B12" s="217">
        <v>2.0051368815999999</v>
      </c>
      <c r="C12" s="217">
        <v>2.8432761506226001</v>
      </c>
      <c r="D12" s="101">
        <v>2.0986584419000001</v>
      </c>
      <c r="E12" s="101">
        <v>90.772506339943803</v>
      </c>
    </row>
    <row r="13" spans="1:8" ht="17.25" x14ac:dyDescent="0.25">
      <c r="A13" s="38" t="s">
        <v>65</v>
      </c>
      <c r="B13" s="100"/>
      <c r="C13" s="102"/>
      <c r="D13" s="102"/>
      <c r="E13" s="102"/>
    </row>
    <row r="14" spans="1:8" ht="34.5" x14ac:dyDescent="0.25">
      <c r="A14" s="37" t="s">
        <v>86</v>
      </c>
      <c r="B14" s="103">
        <v>2.0051368815999999</v>
      </c>
      <c r="C14" s="103">
        <v>2.8432761506226001</v>
      </c>
      <c r="D14" s="102">
        <v>2.0986584419000001</v>
      </c>
      <c r="E14" s="114">
        <v>90.772506339943803</v>
      </c>
    </row>
    <row r="15" spans="1:8" ht="34.5" x14ac:dyDescent="0.25">
      <c r="A15" s="37" t="s">
        <v>87</v>
      </c>
      <c r="B15" s="102" t="s">
        <v>24</v>
      </c>
      <c r="C15" s="103" t="s">
        <v>24</v>
      </c>
      <c r="D15" s="103" t="s">
        <v>24</v>
      </c>
      <c r="E15" s="103" t="s">
        <v>24</v>
      </c>
    </row>
    <row r="16" spans="1:8" ht="17.25" x14ac:dyDescent="0.3">
      <c r="A16" s="39" t="s">
        <v>88</v>
      </c>
      <c r="B16" s="15"/>
      <c r="C16" s="15"/>
      <c r="D16" s="15"/>
      <c r="E16" s="48"/>
    </row>
    <row r="18" spans="1:5" ht="34.5" customHeight="1" x14ac:dyDescent="0.25">
      <c r="A18" s="248" t="s">
        <v>80</v>
      </c>
      <c r="B18" s="248"/>
      <c r="C18" s="248"/>
      <c r="D18" s="248"/>
      <c r="E18" s="248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E10" sqref="E10"/>
    </sheetView>
  </sheetViews>
  <sheetFormatPr defaultRowHeight="15" x14ac:dyDescent="0.25"/>
  <cols>
    <col min="1" max="1" width="56.5703125" customWidth="1"/>
    <col min="2" max="2" width="12.140625" customWidth="1"/>
    <col min="3" max="3" width="13.85546875" customWidth="1"/>
    <col min="4" max="4" width="13" customWidth="1"/>
    <col min="5" max="5" width="12.5703125" customWidth="1"/>
    <col min="8" max="8" width="9.42578125" bestFit="1" customWidth="1"/>
  </cols>
  <sheetData>
    <row r="1" spans="1:8" ht="17.25" x14ac:dyDescent="0.25">
      <c r="A1" s="243" t="s">
        <v>58</v>
      </c>
      <c r="B1" s="243"/>
      <c r="C1" s="243"/>
      <c r="D1" s="243"/>
    </row>
    <row r="2" spans="1:8" ht="37.5" customHeight="1" x14ac:dyDescent="0.25">
      <c r="A2" s="249" t="s">
        <v>147</v>
      </c>
      <c r="B2" s="249"/>
      <c r="C2" s="249"/>
      <c r="D2" s="249"/>
    </row>
    <row r="3" spans="1:8" ht="17.25" x14ac:dyDescent="0.3">
      <c r="A3" s="15"/>
      <c r="B3" s="15"/>
    </row>
    <row r="4" spans="1:8" ht="90" customHeight="1" x14ac:dyDescent="0.3">
      <c r="A4" s="23"/>
      <c r="B4" s="131" t="s">
        <v>116</v>
      </c>
      <c r="C4" s="5" t="s">
        <v>117</v>
      </c>
      <c r="D4" s="131" t="s">
        <v>118</v>
      </c>
      <c r="E4" s="131" t="s">
        <v>143</v>
      </c>
    </row>
    <row r="5" spans="1:8" ht="34.5" x14ac:dyDescent="0.25">
      <c r="A5" s="43" t="s">
        <v>97</v>
      </c>
      <c r="B5" s="105">
        <v>4152.6345110700004</v>
      </c>
      <c r="C5" s="105">
        <v>4278.6345116700004</v>
      </c>
      <c r="D5" s="127">
        <v>4665.1818081399997</v>
      </c>
      <c r="E5" s="207">
        <v>4634.1861392399996</v>
      </c>
      <c r="G5" s="189"/>
      <c r="H5" s="188"/>
    </row>
    <row r="6" spans="1:8" ht="17.25" x14ac:dyDescent="0.25">
      <c r="A6" s="44" t="s">
        <v>98</v>
      </c>
      <c r="B6" s="120">
        <v>100</v>
      </c>
      <c r="C6" s="121">
        <v>100</v>
      </c>
      <c r="D6" s="121">
        <v>100</v>
      </c>
      <c r="E6" s="121">
        <v>100</v>
      </c>
    </row>
    <row r="7" spans="1:8" ht="17.25" x14ac:dyDescent="0.3">
      <c r="A7" s="45" t="s">
        <v>65</v>
      </c>
      <c r="B7" s="51"/>
      <c r="C7" s="51"/>
      <c r="D7" s="20"/>
      <c r="E7" s="206"/>
    </row>
    <row r="8" spans="1:8" ht="17.25" x14ac:dyDescent="0.3">
      <c r="A8" s="46" t="s">
        <v>99</v>
      </c>
      <c r="B8" s="96">
        <v>76.871222921024099</v>
      </c>
      <c r="C8" s="96">
        <v>75.335837664991203</v>
      </c>
      <c r="D8" s="26">
        <v>76.913786594537797</v>
      </c>
      <c r="E8" s="206">
        <v>77.140644063474596</v>
      </c>
      <c r="G8" s="59"/>
    </row>
    <row r="9" spans="1:8" ht="17.25" x14ac:dyDescent="0.3">
      <c r="A9" s="46" t="s">
        <v>100</v>
      </c>
      <c r="B9" s="96">
        <v>22.585887661428998</v>
      </c>
      <c r="C9" s="96">
        <v>24.195715793353202</v>
      </c>
      <c r="D9" s="26">
        <v>22.645509807070201</v>
      </c>
      <c r="E9" s="206">
        <v>22.4238871460269</v>
      </c>
      <c r="G9" s="59"/>
    </row>
    <row r="10" spans="1:8" ht="17.25" x14ac:dyDescent="0.3">
      <c r="A10" s="46" t="s">
        <v>101</v>
      </c>
      <c r="B10" s="96">
        <v>0.542889417546913</v>
      </c>
      <c r="C10" s="96">
        <v>0.46844654165557498</v>
      </c>
      <c r="D10" s="26">
        <v>0.440703598391958</v>
      </c>
      <c r="E10" s="206">
        <v>0.43546879049855303</v>
      </c>
    </row>
    <row r="11" spans="1:8" ht="17.25" x14ac:dyDescent="0.25">
      <c r="A11" s="44" t="s">
        <v>102</v>
      </c>
      <c r="B11" s="122">
        <v>100</v>
      </c>
      <c r="C11" s="122">
        <v>100</v>
      </c>
      <c r="D11" s="121">
        <v>100</v>
      </c>
      <c r="E11" s="121">
        <v>100</v>
      </c>
    </row>
    <row r="12" spans="1:8" ht="17.25" x14ac:dyDescent="0.3">
      <c r="A12" s="45" t="s">
        <v>65</v>
      </c>
      <c r="B12" s="51"/>
      <c r="C12" s="51"/>
      <c r="D12" s="20"/>
      <c r="E12" s="208"/>
    </row>
    <row r="13" spans="1:8" ht="17.25" x14ac:dyDescent="0.3">
      <c r="A13" s="47" t="s">
        <v>103</v>
      </c>
      <c r="B13" s="96">
        <v>42.737227551064002</v>
      </c>
      <c r="C13" s="96">
        <v>44.1948091067948</v>
      </c>
      <c r="D13" s="26">
        <v>40.139808570431697</v>
      </c>
      <c r="E13" s="206">
        <v>40.200982972072197</v>
      </c>
    </row>
    <row r="14" spans="1:8" ht="17.25" x14ac:dyDescent="0.3">
      <c r="A14" s="47" t="s">
        <v>104</v>
      </c>
      <c r="B14" s="96">
        <v>37.050632861584504</v>
      </c>
      <c r="C14" s="96">
        <v>33.261097587756801</v>
      </c>
      <c r="D14" s="26">
        <v>37.094807714041998</v>
      </c>
      <c r="E14" s="206">
        <v>37.1561996331979</v>
      </c>
    </row>
    <row r="15" spans="1:8" ht="17.25" x14ac:dyDescent="0.3">
      <c r="A15" s="47" t="s">
        <v>105</v>
      </c>
      <c r="B15" s="96">
        <v>13.8632550706145</v>
      </c>
      <c r="C15" s="96">
        <v>16.626815631474301</v>
      </c>
      <c r="D15" s="26">
        <v>17.3084744770523</v>
      </c>
      <c r="E15" s="206">
        <v>17.223094489486702</v>
      </c>
    </row>
    <row r="16" spans="1:8" ht="17.25" x14ac:dyDescent="0.3">
      <c r="A16" s="47" t="s">
        <v>106</v>
      </c>
      <c r="B16" s="96">
        <v>5.6664111419564698</v>
      </c>
      <c r="C16" s="96">
        <v>5.2824512632134804</v>
      </c>
      <c r="D16" s="26">
        <v>4.8780196435845102</v>
      </c>
      <c r="E16" s="206">
        <v>4.83226335998505</v>
      </c>
    </row>
    <row r="17" spans="1:5" ht="17.25" x14ac:dyDescent="0.3">
      <c r="A17" s="47" t="s">
        <v>107</v>
      </c>
      <c r="B17" s="96">
        <v>0.12667361806046801</v>
      </c>
      <c r="C17" s="96">
        <v>0.10736837436032701</v>
      </c>
      <c r="D17" s="26">
        <v>8.5829658835877898E-2</v>
      </c>
      <c r="E17" s="206">
        <v>8.6401377711095795E-2</v>
      </c>
    </row>
    <row r="18" spans="1:5" ht="17.25" x14ac:dyDescent="0.3">
      <c r="A18" s="47" t="s">
        <v>108</v>
      </c>
      <c r="B18" s="96">
        <v>0.555799756720053</v>
      </c>
      <c r="C18" s="96">
        <v>0.52745803640029698</v>
      </c>
      <c r="D18" s="26">
        <v>0.49305993605361598</v>
      </c>
      <c r="E18" s="206">
        <v>0.50105816754715105</v>
      </c>
    </row>
    <row r="20" spans="1:5" ht="28.5" customHeight="1" x14ac:dyDescent="0.25">
      <c r="A20" s="248" t="s">
        <v>80</v>
      </c>
      <c r="B20" s="248"/>
      <c r="C20" s="248"/>
      <c r="D20" s="248"/>
      <c r="E20" s="248"/>
    </row>
  </sheetData>
  <mergeCells count="3">
    <mergeCell ref="A2:D2"/>
    <mergeCell ref="A1:D1"/>
    <mergeCell ref="A20:E2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showRuler="0" showWhiteSpace="0" zoomScaleNormal="100" zoomScalePageLayoutView="82" workbookViewId="0">
      <selection activeCell="G7" sqref="G7"/>
    </sheetView>
  </sheetViews>
  <sheetFormatPr defaultRowHeight="15" x14ac:dyDescent="0.25"/>
  <cols>
    <col min="1" max="1" width="68.42578125" customWidth="1"/>
    <col min="2" max="2" width="14" customWidth="1"/>
    <col min="3" max="3" width="12.85546875" customWidth="1"/>
    <col min="4" max="4" width="12.42578125" customWidth="1"/>
    <col min="5" max="5" width="11.140625" customWidth="1"/>
  </cols>
  <sheetData>
    <row r="1" spans="1:10" ht="17.25" x14ac:dyDescent="0.25">
      <c r="A1" s="243" t="s">
        <v>58</v>
      </c>
      <c r="B1" s="243"/>
      <c r="C1" s="243"/>
      <c r="D1" s="243"/>
      <c r="E1" s="243"/>
    </row>
    <row r="2" spans="1:10" ht="36" customHeight="1" x14ac:dyDescent="0.25">
      <c r="A2" s="249" t="s">
        <v>144</v>
      </c>
      <c r="B2" s="249"/>
      <c r="C2" s="249"/>
      <c r="D2" s="249"/>
      <c r="E2" s="249"/>
    </row>
    <row r="4" spans="1:10" ht="66.75" customHeight="1" x14ac:dyDescent="0.3">
      <c r="A4" s="23"/>
      <c r="B4" s="131" t="s">
        <v>116</v>
      </c>
      <c r="C4" s="5" t="s">
        <v>117</v>
      </c>
      <c r="D4" s="131" t="s">
        <v>118</v>
      </c>
      <c r="E4" s="131" t="s">
        <v>119</v>
      </c>
    </row>
    <row r="5" spans="1:10" ht="24.75" customHeight="1" x14ac:dyDescent="0.25">
      <c r="A5" s="41" t="s">
        <v>89</v>
      </c>
      <c r="B5" s="181">
        <v>598.15587200000004</v>
      </c>
      <c r="C5" s="181">
        <v>704.13483399999996</v>
      </c>
      <c r="D5" s="182">
        <v>958.83393599999999</v>
      </c>
      <c r="E5" s="173">
        <v>975.66824099999997</v>
      </c>
      <c r="F5" s="128"/>
      <c r="G5" s="59"/>
      <c r="H5" s="59"/>
    </row>
    <row r="6" spans="1:10" ht="21.75" customHeight="1" x14ac:dyDescent="0.25">
      <c r="A6" s="42" t="s">
        <v>90</v>
      </c>
      <c r="B6" s="174">
        <v>100</v>
      </c>
      <c r="C6" s="174">
        <v>100</v>
      </c>
      <c r="D6" s="174">
        <v>100</v>
      </c>
      <c r="E6" s="174">
        <v>100</v>
      </c>
      <c r="H6" s="190"/>
    </row>
    <row r="7" spans="1:10" ht="17.25" x14ac:dyDescent="0.25">
      <c r="A7" s="42" t="s">
        <v>65</v>
      </c>
      <c r="B7" s="175"/>
      <c r="C7" s="175"/>
      <c r="D7" s="159"/>
      <c r="E7" s="183"/>
    </row>
    <row r="8" spans="1:10" ht="17.25" x14ac:dyDescent="0.25">
      <c r="A8" s="40" t="s">
        <v>91</v>
      </c>
      <c r="B8" s="176">
        <v>4.25360699292776</v>
      </c>
      <c r="C8" s="177">
        <v>3.3715135019154601</v>
      </c>
      <c r="D8" s="63">
        <v>4.95277641070059</v>
      </c>
      <c r="E8" s="139">
        <v>4.2738810435462398</v>
      </c>
      <c r="J8" s="59"/>
    </row>
    <row r="9" spans="1:10" ht="17.25" x14ac:dyDescent="0.25">
      <c r="A9" s="40" t="s">
        <v>92</v>
      </c>
      <c r="B9" s="176">
        <v>38.472625409585497</v>
      </c>
      <c r="C9" s="177">
        <v>30.8467909144799</v>
      </c>
      <c r="D9" s="63">
        <v>27.637397890347501</v>
      </c>
      <c r="E9" s="139">
        <v>27.160538681508701</v>
      </c>
      <c r="G9" s="190"/>
    </row>
    <row r="10" spans="1:10" ht="17.25" x14ac:dyDescent="0.25">
      <c r="A10" s="40" t="s">
        <v>93</v>
      </c>
      <c r="B10" s="176">
        <v>56.3084473071929</v>
      </c>
      <c r="C10" s="176">
        <v>64.810618075457995</v>
      </c>
      <c r="D10" s="63">
        <v>66.830207916212103</v>
      </c>
      <c r="E10" s="139">
        <v>67.995337464305095</v>
      </c>
    </row>
    <row r="11" spans="1:10" ht="17.25" x14ac:dyDescent="0.25">
      <c r="A11" s="40" t="s">
        <v>94</v>
      </c>
      <c r="B11" s="176">
        <v>0.96532029029383204</v>
      </c>
      <c r="C11" s="176">
        <v>0.97107750814668503</v>
      </c>
      <c r="D11" s="63">
        <v>0.57961778273980502</v>
      </c>
      <c r="E11" s="139">
        <v>0.57024281063997495</v>
      </c>
    </row>
    <row r="12" spans="1:10" ht="36" customHeight="1" x14ac:dyDescent="0.25">
      <c r="A12" s="42" t="s">
        <v>95</v>
      </c>
      <c r="B12" s="178">
        <v>12.2595864494737</v>
      </c>
      <c r="C12" s="179">
        <v>11.665119569617699</v>
      </c>
      <c r="D12" s="184">
        <v>10.3858822800299</v>
      </c>
      <c r="E12" s="185">
        <v>10.400151520587</v>
      </c>
      <c r="H12" s="59"/>
    </row>
    <row r="13" spans="1:10" ht="22.5" customHeight="1" x14ac:dyDescent="0.25">
      <c r="A13" s="42" t="s">
        <v>96</v>
      </c>
      <c r="B13" s="180">
        <v>3288.84708224013</v>
      </c>
      <c r="C13" s="180">
        <v>3705.0667410256301</v>
      </c>
      <c r="D13" s="186">
        <v>3945.03847209576</v>
      </c>
      <c r="E13" s="187">
        <v>3940.0862553350198</v>
      </c>
    </row>
    <row r="15" spans="1:10" ht="33.75" customHeight="1" x14ac:dyDescent="0.25">
      <c r="A15" s="248" t="s">
        <v>80</v>
      </c>
      <c r="B15" s="248"/>
      <c r="C15" s="248"/>
      <c r="D15" s="248"/>
      <c r="E15" s="248"/>
    </row>
    <row r="16" spans="1:10" x14ac:dyDescent="0.25">
      <c r="C16" s="130"/>
    </row>
    <row r="17" spans="2:3" x14ac:dyDescent="0.25">
      <c r="B17" s="128"/>
      <c r="C17" s="128"/>
    </row>
  </sheetData>
  <mergeCells count="3">
    <mergeCell ref="A1:E1"/>
    <mergeCell ref="A2:E2"/>
    <mergeCell ref="A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Room116-2</cp:lastModifiedBy>
  <cp:lastPrinted>2020-02-26T06:21:03Z</cp:lastPrinted>
  <dcterms:created xsi:type="dcterms:W3CDTF">2016-03-11T11:20:21Z</dcterms:created>
  <dcterms:modified xsi:type="dcterms:W3CDTF">2021-02-18T09:19:08Z</dcterms:modified>
</cp:coreProperties>
</file>