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պետական պարտք\SDhoktember2019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</workbook>
</file>

<file path=xl/calcChain.xml><?xml version="1.0" encoding="utf-8"?>
<calcChain xmlns="http://schemas.openxmlformats.org/spreadsheetml/2006/main">
  <c r="F11" i="2" l="1"/>
  <c r="H18" i="1"/>
  <c r="F10" i="3" l="1"/>
  <c r="G13" i="2"/>
  <c r="I10" i="4" l="1"/>
  <c r="I9" i="4"/>
  <c r="H9" i="4"/>
  <c r="H47" i="1"/>
  <c r="H28" i="1"/>
  <c r="H21" i="1"/>
  <c r="H9" i="3" l="1"/>
  <c r="H10" i="4"/>
  <c r="I8" i="4" l="1"/>
  <c r="H8" i="4"/>
  <c r="G9" i="4"/>
  <c r="G10" i="4"/>
  <c r="G8" i="4"/>
  <c r="H6" i="3"/>
  <c r="G6" i="3"/>
  <c r="H24" i="2"/>
  <c r="H7" i="2"/>
  <c r="G7" i="2"/>
  <c r="F7" i="2"/>
  <c r="H32" i="1"/>
  <c r="F20" i="1"/>
  <c r="H20" i="1"/>
  <c r="H5" i="1"/>
  <c r="F5" i="1"/>
  <c r="H8" i="2" l="1"/>
  <c r="H11" i="2"/>
  <c r="H13" i="2"/>
  <c r="H14" i="2"/>
  <c r="H15" i="2"/>
  <c r="H16" i="2"/>
  <c r="H19" i="2"/>
  <c r="H20" i="2"/>
  <c r="H21" i="2"/>
  <c r="H25" i="2"/>
  <c r="H7" i="3"/>
  <c r="H10" i="3"/>
  <c r="H11" i="3"/>
  <c r="H30" i="1"/>
  <c r="H34" i="1"/>
  <c r="H35" i="1"/>
  <c r="H36" i="1"/>
  <c r="H37" i="1"/>
  <c r="H38" i="1"/>
  <c r="H41" i="1"/>
  <c r="H42" i="1"/>
  <c r="H43" i="1"/>
  <c r="H44" i="1"/>
  <c r="H46" i="1"/>
  <c r="H7" i="1"/>
  <c r="H9" i="1"/>
  <c r="H11" i="1"/>
  <c r="H12" i="1"/>
  <c r="H13" i="1"/>
  <c r="H14" i="1"/>
  <c r="H15" i="1"/>
  <c r="H19" i="1"/>
  <c r="H23" i="1"/>
  <c r="G7" i="3"/>
  <c r="G9" i="3"/>
  <c r="G10" i="3"/>
  <c r="G11" i="3"/>
  <c r="F7" i="3"/>
  <c r="F9" i="3"/>
  <c r="F11" i="3"/>
  <c r="F6" i="3"/>
  <c r="G14" i="2"/>
  <c r="G15" i="2"/>
  <c r="G16" i="2"/>
  <c r="G19" i="2"/>
  <c r="G20" i="2"/>
  <c r="G21" i="2"/>
  <c r="G24" i="2"/>
  <c r="G25" i="2"/>
  <c r="G11" i="2"/>
  <c r="G8" i="2"/>
  <c r="F25" i="2"/>
  <c r="F24" i="2"/>
  <c r="F20" i="2"/>
  <c r="F21" i="2"/>
  <c r="F19" i="2"/>
  <c r="F13" i="2"/>
  <c r="F14" i="2"/>
  <c r="F15" i="2"/>
  <c r="F16" i="2"/>
  <c r="F8" i="2"/>
  <c r="G47" i="1"/>
  <c r="G46" i="1"/>
  <c r="G41" i="1"/>
  <c r="G42" i="1"/>
  <c r="G43" i="1"/>
  <c r="G44" i="1"/>
  <c r="G35" i="1"/>
  <c r="G36" i="1"/>
  <c r="G37" i="1"/>
  <c r="G38" i="1"/>
  <c r="G34" i="1"/>
  <c r="G32" i="1"/>
  <c r="G30" i="1"/>
  <c r="G28" i="1"/>
  <c r="G23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8" i="1"/>
  <c r="G19" i="1"/>
  <c r="G20" i="1"/>
  <c r="G21" i="1"/>
  <c r="G12" i="1"/>
  <c r="G13" i="1"/>
  <c r="G14" i="1"/>
  <c r="G15" i="1"/>
  <c r="G11" i="1"/>
  <c r="G9" i="1"/>
  <c r="G7" i="1"/>
  <c r="G5" i="1"/>
  <c r="F23" i="1"/>
  <c r="F18" i="1"/>
  <c r="F19" i="1"/>
  <c r="F21" i="1"/>
  <c r="F12" i="1"/>
  <c r="F13" i="1"/>
  <c r="F15" i="1"/>
  <c r="F11" i="1"/>
  <c r="F9" i="1"/>
  <c r="F7" i="1"/>
</calcChain>
</file>

<file path=xl/sharedStrings.xml><?xml version="1.0" encoding="utf-8"?>
<sst xmlns="http://schemas.openxmlformats.org/spreadsheetml/2006/main" count="274" uniqueCount="152">
  <si>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</si>
  <si>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</si>
  <si>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</si>
  <si>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</si>
  <si>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</si>
  <si>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</si>
  <si>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</si>
  <si>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</si>
  <si>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</si>
  <si>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</si>
  <si>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</si>
  <si>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</si>
  <si>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</si>
  <si>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</si>
  <si>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</si>
  <si>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</si>
  <si>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</si>
  <si>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</si>
  <si>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</si>
  <si>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</si>
  <si>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</si>
  <si>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</si>
  <si>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</si>
  <si>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</si>
  <si>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</si>
  <si>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</si>
  <si>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</si>
  <si>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</si>
  <si>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</si>
  <si>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</si>
  <si>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</si>
  <si>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</si>
  <si>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</si>
  <si>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</si>
  <si>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</si>
  <si>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</si>
  <si>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</si>
  <si>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</si>
  <si>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</si>
  <si>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</si>
  <si>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</si>
  <si>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</si>
  <si>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</si>
  <si>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</si>
  <si>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</si>
  <si>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</si>
  <si>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</si>
  <si>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</si>
  <si>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</si>
  <si>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</si>
  <si>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</si>
  <si>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</si>
  <si>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</si>
  <si>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</si>
  <si>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</si>
  <si>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</si>
  <si>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</si>
  <si>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</si>
  <si>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</si>
  <si>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</si>
  <si>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</si>
  <si>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</si>
  <si>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</si>
  <si>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</si>
  <si>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</si>
  <si>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</si>
  <si>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</si>
  <si>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</si>
  <si>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</si>
  <si>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</si>
  <si>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</si>
  <si>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</si>
  <si>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</si>
  <si>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</si>
  <si>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</si>
  <si>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</si>
  <si>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</si>
  <si>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</si>
  <si>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</si>
  <si>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</si>
  <si>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</si>
  <si>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</si>
  <si>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</si>
  <si>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</si>
  <si>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</si>
  <si>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</si>
  <si>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</si>
  <si>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</si>
  <si>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</si>
  <si>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</si>
  <si>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</si>
  <si>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</si>
  <si>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</si>
  <si>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</si>
  <si>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</si>
  <si>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</si>
  <si>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</si>
  <si>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</si>
  <si>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</si>
  <si>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</si>
  <si>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</si>
  <si>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</si>
  <si>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</si>
  <si>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</si>
  <si>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</si>
  <si>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</si>
  <si>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</si>
  <si>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</si>
  <si>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</si>
  <si>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</si>
  <si>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</si>
  <si>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</si>
  <si>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</si>
  <si>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</si>
  <si>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31.12.2018</t>
  </si>
  <si>
    <t>/մլրդ դրամ/</t>
  </si>
  <si>
    <t xml:space="preserve">             2017-2019թթ.  Հայաստանի Հանրապետության կառավարության պարտքի միջին տոկոսադրույքի վերաբերյալ </t>
  </si>
  <si>
    <t>ՀՀ կառավարության պարտքի մինչև մարումը մնացած միջին կշռված ժամկետը, տարի</t>
  </si>
  <si>
    <t>արտաքին երաշխիքներ</t>
  </si>
  <si>
    <t>ուղենիշներն ըստ 2020-2022թթ. ռազմավարական ծրագրի</t>
  </si>
  <si>
    <t>01.09.2019 - 30.09.2019</t>
  </si>
  <si>
    <t>2017-2019թթ. Հայաստանի Հանրապետության պետական պարտքի վերաբերյալ (հոկտեմբեր ամսվա վերջի դրությամբ)</t>
  </si>
  <si>
    <t>31.10.2019</t>
  </si>
  <si>
    <t xml:space="preserve">31.10.2019-ը 31.10.2017-ի նկատմամբ(%) </t>
  </si>
  <si>
    <t xml:space="preserve">31.10.2019-ը 31.10.2018-ի նկատմամբ(%) </t>
  </si>
  <si>
    <t xml:space="preserve">31.10.2019-ը 31.12.2018-ի նկատմամբ(%) </t>
  </si>
  <si>
    <t xml:space="preserve">  2017-2019թթ.  Հայաստանի Հանրապետության կառավարության պարտքի կառուցվածքի վերաբերյալ  (հոկտեմբեր ամսվա վերջի դրությամբ)</t>
  </si>
  <si>
    <t xml:space="preserve">Տեսակարար կշռի փոփոխությունը` 31.10.2019-ին 31.10.2017-ի նկատմամբ(+/-) </t>
  </si>
  <si>
    <t xml:space="preserve">Տեսակարար կշռի փոփոխությունը 31.10.2019-ին 31.10.2018-ի նկատմամբ(+/-) </t>
  </si>
  <si>
    <t xml:space="preserve">Տեսակարար կշռի փոփոխությունը 31.10.2019-ին 31.12.2018-ի նկատմամբ(+/-) </t>
  </si>
  <si>
    <t xml:space="preserve">                                                                         (հոկտեմբեր ամսվա վերջի դրությամբ)</t>
  </si>
  <si>
    <t xml:space="preserve">Փոփոխությունը               31.10.2019-ին 31.10.2017-ի նկատմամբ(+/-) </t>
  </si>
  <si>
    <t xml:space="preserve">Փոփոխությունը         31.10.2019-ին 31.10.2018-ի նկատմամբ(+/-) </t>
  </si>
  <si>
    <t xml:space="preserve">Փոփոխությունը         31.10.2019-ին 31.12.2018-ի նկատմամբ(+/-) </t>
  </si>
  <si>
    <t xml:space="preserve"> 2017-2019թթ. հունվար-հոկտեմբեր ամիսներին Հայաստանի Հանրապետության կառավարության արտաքին վարկերի սպասարկման և արտաքին վարկային միջոցների ստացման վերաբերյալ</t>
  </si>
  <si>
    <t>01.01.2019 - 31.10.2019</t>
  </si>
  <si>
    <t xml:space="preserve">Փոփոխությունը 01.01.2019 - 31.10.2019-ին 01.01.2017-31.10.2017-ի նկատմամբ(%) </t>
  </si>
  <si>
    <t xml:space="preserve">Փոփոխությունը 01.01.2019 - 31.10.2019-ին 01.01.2018 - 31.10.2018-ի նկատմամբ(%) </t>
  </si>
  <si>
    <t xml:space="preserve">Փոփոխությունը 01.10.2019 - 31.10.2019-ին 01.09.2019 - 30.09.2019-ի նկատմամբ(%) </t>
  </si>
  <si>
    <t>01.10.2019 - 31.10.2019</t>
  </si>
  <si>
    <t>01.01.2018 - 31.10.2018</t>
  </si>
  <si>
    <t>01.01.2017 - 31.10.2017</t>
  </si>
  <si>
    <t>2017-2019թթ. հունվար-հոկտեմբեր ամիսներին պետական բյուջեի պակասուրդի ֆինանսավորումը փոխառու միջոցների հաշվին</t>
  </si>
  <si>
    <t>% (2019թ. հոկտեմբեր)</t>
  </si>
  <si>
    <t>01.01.2019-31.10.2019</t>
  </si>
  <si>
    <t>2017-2019թթ. հուվար-հոկտեմբեր ամիսներին ՀՀ պետական բյուջեից ՀՀ կառավարության պարտքի գծով վճարված տոկոսավճարներ</t>
  </si>
  <si>
    <t xml:space="preserve">2017-2019թթ. վարկային պայմանագրերով ձևավորված ՀՀ կառավարության արտաքին պարտքը (հոկտեմբեր ամսվա վերջի դրությամբ) </t>
  </si>
  <si>
    <t>2017-2019թթ. շրջանառության մեջ գտնվող ՀՀ պետական պարտատոմսերը  (հոկտեմբեր ամսվա վերջի դրությամբ)</t>
  </si>
  <si>
    <t>31.10.2018</t>
  </si>
  <si>
    <t>01.01.2018-31.10.2018</t>
  </si>
  <si>
    <t>31.10.2017</t>
  </si>
  <si>
    <t>01.01.2017-31.10.2017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</si>
</sst>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դ_ր_._-;\-* #,##0.00\ _դ_ր_._-;_-* &quot;-&quot;??\ _դ_ր_.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#,##0.000_);\(#,##0.000\)"/>
    <numFmt numFmtId="174" formatCode="0.0;[Red]0.0"/>
    <numFmt numFmtId="175" formatCode="0.00_ ;\-0.00\ "/>
    <numFmt numFmtId="17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i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56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2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4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2"/>
    </xf>
    <xf numFmtId="2" fontId="20" fillId="0" borderId="1" xfId="4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3"/>
    </xf>
    <xf numFmtId="2" fontId="18" fillId="0" borderId="4" xfId="4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7"/>
    </xf>
    <xf numFmtId="0" fontId="21" fillId="0" borderId="1" xfId="3" applyFont="1" applyBorder="1" applyAlignment="1">
      <alignment horizontal="left" vertical="center" indent="3"/>
    </xf>
    <xf numFmtId="0" fontId="17" fillId="0" borderId="1" xfId="3" applyFont="1" applyBorder="1" applyAlignment="1">
      <alignment horizontal="left" vertical="center" indent="11"/>
    </xf>
    <xf numFmtId="0" fontId="17" fillId="0" borderId="1" xfId="3" applyFont="1" applyBorder="1" applyAlignment="1">
      <alignment horizontal="left" vertical="center" indent="7"/>
    </xf>
    <xf numFmtId="0" fontId="22" fillId="0" borderId="0" xfId="3" applyFont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 wrapText="1" indent="2"/>
    </xf>
    <xf numFmtId="0" fontId="18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/>
    </xf>
    <xf numFmtId="0" fontId="21" fillId="0" borderId="0" xfId="3" applyFont="1" applyAlignment="1">
      <alignment vertical="center" wrapText="1"/>
    </xf>
    <xf numFmtId="0" fontId="17" fillId="0" borderId="1" xfId="0" applyFont="1" applyBorder="1" applyAlignment="1">
      <alignment horizontal="left" vertical="center" wrapText="1" indent="4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6" fillId="6" borderId="1" xfId="4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3" fillId="4" borderId="1" xfId="10" applyFont="1" applyFill="1" applyBorder="1" applyAlignment="1">
      <alignment horizontal="center" vertical="center" wrapText="1"/>
    </xf>
    <xf numFmtId="43" fontId="23" fillId="5" borderId="1" xfId="10" applyFont="1" applyFill="1" applyBorder="1" applyAlignment="1">
      <alignment horizontal="center" vertical="center" wrapText="1"/>
    </xf>
    <xf numFmtId="43" fontId="24" fillId="2" borderId="1" xfId="10" applyFont="1" applyFill="1" applyBorder="1" applyAlignment="1">
      <alignment horizontal="center" vertical="center" wrapText="1"/>
    </xf>
    <xf numFmtId="43" fontId="25" fillId="0" borderId="1" xfId="10" applyFont="1" applyBorder="1" applyAlignment="1">
      <alignment horizontal="center" vertical="center" wrapText="1"/>
    </xf>
    <xf numFmtId="166" fontId="23" fillId="5" borderId="1" xfId="10" applyNumberFormat="1" applyFont="1" applyFill="1" applyBorder="1" applyAlignment="1">
      <alignment horizontal="center" vertical="center" wrapText="1"/>
    </xf>
    <xf numFmtId="166" fontId="25" fillId="0" borderId="1" xfId="10" applyNumberFormat="1" applyFont="1" applyBorder="1" applyAlignment="1">
      <alignment horizontal="center" vertical="center" wrapText="1"/>
    </xf>
    <xf numFmtId="170" fontId="26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4" fillId="2" borderId="1" xfId="10" applyNumberFormat="1" applyFont="1" applyFill="1" applyBorder="1" applyAlignment="1">
      <alignment horizontal="center" vertical="center" wrapText="1"/>
    </xf>
    <xf numFmtId="166" fontId="23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4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1" fillId="0" borderId="1" xfId="10" applyNumberFormat="1" applyFont="1" applyBorder="1" applyAlignment="1">
      <alignment horizontal="center" vertical="center" wrapText="1"/>
    </xf>
    <xf numFmtId="170" fontId="18" fillId="0" borderId="1" xfId="16" applyNumberFormat="1" applyFont="1" applyBorder="1" applyAlignment="1">
      <alignment horizontal="center" vertical="center" wrapText="1"/>
    </xf>
    <xf numFmtId="170" fontId="18" fillId="0" borderId="1" xfId="18" applyNumberFormat="1" applyFont="1" applyBorder="1" applyAlignment="1">
      <alignment horizontal="center" vertical="center" wrapText="1"/>
    </xf>
    <xf numFmtId="170" fontId="18" fillId="0" borderId="1" xfId="26" applyNumberFormat="1" applyFont="1" applyBorder="1" applyAlignment="1">
      <alignment horizontal="center" vertical="center" wrapText="1"/>
    </xf>
    <xf numFmtId="170" fontId="18" fillId="0" borderId="1" xfId="0" applyNumberFormat="1" applyFont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Border="1" applyAlignment="1">
      <alignment horizontal="center" vertical="center" wrapText="1"/>
    </xf>
    <xf numFmtId="170" fontId="18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12" fillId="0" borderId="1" xfId="5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4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5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5" fillId="0" borderId="1" xfId="4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25" fillId="0" borderId="1" xfId="5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8" fillId="0" borderId="1" xfId="5" applyNumberFormat="1" applyFont="1" applyBorder="1" applyAlignment="1">
      <alignment horizontal="center" vertical="center" wrapText="1"/>
    </xf>
    <xf numFmtId="170" fontId="18" fillId="0" borderId="4" xfId="4" applyNumberFormat="1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2" fontId="18" fillId="0" borderId="1" xfId="7" applyNumberFormat="1" applyFont="1" applyBorder="1" applyAlignment="1">
      <alignment horizontal="center" vertical="center" wrapText="1"/>
    </xf>
    <xf numFmtId="2" fontId="18" fillId="0" borderId="1" xfId="9" applyNumberFormat="1" applyFont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/>
    </xf>
    <xf numFmtId="169" fontId="18" fillId="0" borderId="1" xfId="7" applyNumberFormat="1" applyFont="1" applyBorder="1" applyAlignment="1">
      <alignment horizontal="center" vertical="center" wrapText="1"/>
    </xf>
    <xf numFmtId="169" fontId="18" fillId="0" borderId="1" xfId="9" applyNumberFormat="1" applyFont="1" applyBorder="1" applyAlignment="1">
      <alignment horizontal="center" vertical="center" wrapText="1"/>
    </xf>
    <xf numFmtId="172" fontId="18" fillId="0" borderId="1" xfId="6" applyNumberFormat="1" applyFont="1" applyBorder="1" applyAlignment="1">
      <alignment horizontal="center" vertical="center"/>
    </xf>
    <xf numFmtId="1" fontId="18" fillId="7" borderId="1" xfId="5" applyNumberFormat="1" applyFont="1" applyFill="1" applyBorder="1" applyAlignment="1">
      <alignment horizontal="center" vertical="center" wrapText="1"/>
    </xf>
    <xf numFmtId="171" fontId="18" fillId="6" borderId="1" xfId="10" applyNumberFormat="1" applyFont="1" applyFill="1" applyBorder="1" applyAlignment="1">
      <alignment horizontal="center" vertical="center"/>
    </xf>
    <xf numFmtId="39" fontId="12" fillId="0" borderId="1" xfId="5" applyNumberFormat="1" applyFont="1" applyBorder="1" applyAlignment="1">
      <alignment horizontal="center" vertical="center"/>
    </xf>
    <xf numFmtId="170" fontId="12" fillId="0" borderId="1" xfId="5" applyNumberFormat="1" applyFont="1" applyBorder="1" applyAlignment="1">
      <alignment horizontal="center" vertical="center"/>
    </xf>
    <xf numFmtId="168" fontId="18" fillId="0" borderId="1" xfId="5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4" fontId="12" fillId="0" borderId="1" xfId="16" applyNumberFormat="1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39" fontId="2" fillId="2" borderId="1" xfId="0" applyNumberFormat="1" applyFont="1" applyFill="1" applyBorder="1" applyAlignment="1">
      <alignment horizontal="center" vertical="center" wrapText="1"/>
    </xf>
    <xf numFmtId="39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0" fontId="16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Fill="1" applyBorder="1" applyAlignment="1">
      <alignment horizontal="center" vertical="center" wrapText="1"/>
    </xf>
    <xf numFmtId="175" fontId="18" fillId="0" borderId="1" xfId="4" applyNumberFormat="1" applyFont="1" applyBorder="1" applyAlignment="1">
      <alignment horizontal="center" vertical="center" wrapText="1"/>
    </xf>
    <xf numFmtId="175" fontId="20" fillId="0" borderId="1" xfId="4" applyNumberFormat="1" applyFont="1" applyBorder="1" applyAlignment="1">
      <alignment horizontal="center" vertical="center" wrapText="1"/>
    </xf>
    <xf numFmtId="175" fontId="18" fillId="0" borderId="1" xfId="0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175" fontId="18" fillId="0" borderId="1" xfId="3" applyNumberFormat="1" applyFont="1" applyBorder="1" applyAlignment="1">
      <alignment horizontal="center" vertical="center" wrapText="1"/>
    </xf>
    <xf numFmtId="175" fontId="12" fillId="0" borderId="1" xfId="3" applyNumberFormat="1" applyFont="1" applyBorder="1" applyAlignment="1">
      <alignment horizontal="center" vertical="center" wrapText="1"/>
    </xf>
    <xf numFmtId="164" fontId="0" fillId="0" borderId="0" xfId="0" applyNumberFormat="1"/>
    <xf numFmtId="173" fontId="2" fillId="6" borderId="1" xfId="0" applyNumberFormat="1" applyFont="1" applyFill="1" applyBorder="1" applyAlignment="1">
      <alignment horizontal="center" vertical="center" wrapText="1"/>
    </xf>
    <xf numFmtId="168" fontId="13" fillId="0" borderId="3" xfId="4" applyNumberFormat="1" applyFont="1" applyFill="1" applyBorder="1" applyAlignment="1">
      <alignment vertical="center"/>
    </xf>
    <xf numFmtId="168" fontId="27" fillId="0" borderId="3" xfId="4" applyNumberFormat="1" applyFont="1" applyFill="1" applyBorder="1" applyAlignment="1">
      <alignment vertical="center"/>
    </xf>
    <xf numFmtId="168" fontId="13" fillId="0" borderId="7" xfId="5" applyNumberFormat="1" applyFont="1" applyFill="1" applyBorder="1" applyAlignment="1">
      <alignment vertical="center"/>
    </xf>
    <xf numFmtId="4" fontId="12" fillId="0" borderId="1" xfId="10" applyNumberFormat="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tabSelected="1" showRuler="0" view="pageLayout" zoomScale="106" zoomScalePageLayoutView="106" workbookViewId="0">
      <selection activeCell="B44" sqref="B44:E44"/>
    </sheetView>
  </sheetViews>
  <sheetFormatPr defaultRowHeight="15" x14ac:dyDescent="0.25"/>
  <cols>
    <col min="1" max="1" width="62.28515625" customWidth="1"/>
    <col min="2" max="2" width="12.28515625" customWidth="1"/>
    <col min="3" max="3" width="11.42578125" customWidth="1"/>
    <col min="4" max="4" width="11" customWidth="1"/>
    <col min="5" max="5" width="11.28515625" customWidth="1"/>
    <col min="6" max="6" width="9.5703125" customWidth="1"/>
    <col min="7" max="7" width="11.140625" customWidth="1"/>
    <col min="8" max="8" width="12.140625" customWidth="1"/>
  </cols>
  <sheetData>
    <row r="1" spans="1:9" ht="21" customHeight="1" x14ac:dyDescent="0.25">
      <c r="A1" s="211" t="s">
        <v>61</v>
      </c>
      <c r="B1" s="211"/>
      <c r="C1" s="211"/>
      <c r="D1" s="211"/>
      <c r="E1" s="211"/>
      <c r="F1" s="211"/>
      <c r="G1" s="211"/>
      <c r="H1" s="211"/>
    </row>
    <row r="2" spans="1:9" ht="28.5" customHeight="1" x14ac:dyDescent="0.25">
      <c r="A2" s="210" t="s">
        <v>121</v>
      </c>
      <c r="B2" s="210"/>
      <c r="C2" s="210"/>
      <c r="D2" s="210"/>
      <c r="E2" s="210"/>
      <c r="F2" s="210"/>
      <c r="G2" s="210"/>
      <c r="H2" s="210"/>
    </row>
    <row r="3" spans="1:9" ht="15.75" customHeight="1" x14ac:dyDescent="0.3">
      <c r="A3" s="151" t="s">
        <v>48</v>
      </c>
      <c r="B3" s="151"/>
      <c r="C3" s="209" t="s">
        <v>115</v>
      </c>
      <c r="D3" s="209"/>
      <c r="E3" s="152"/>
      <c r="F3" s="152"/>
    </row>
    <row r="4" spans="1:9" ht="84" customHeight="1" x14ac:dyDescent="0.3">
      <c r="A4" s="158"/>
      <c r="B4" s="180" t="s">
        <v>150</v>
      </c>
      <c r="C4" s="180" t="s">
        <v>148</v>
      </c>
      <c r="D4" s="5" t="s">
        <v>114</v>
      </c>
      <c r="E4" s="180" t="s">
        <v>122</v>
      </c>
      <c r="F4" s="14" t="s">
        <v>123</v>
      </c>
      <c r="G4" s="14" t="s">
        <v>124</v>
      </c>
      <c r="H4" s="14" t="s">
        <v>125</v>
      </c>
    </row>
    <row r="5" spans="1:9" ht="16.5" x14ac:dyDescent="0.3">
      <c r="A5" s="12" t="s">
        <v>27</v>
      </c>
      <c r="B5" s="74">
        <v>3037.25764685385</v>
      </c>
      <c r="C5" s="67">
        <v>3267.84089926961</v>
      </c>
      <c r="D5" s="67">
        <v>3348.9505819518899</v>
      </c>
      <c r="E5" s="67">
        <v>3389.2580824848301</v>
      </c>
      <c r="F5" s="68">
        <f>E5*100/B5</f>
        <v>111.5894163932915</v>
      </c>
      <c r="G5" s="68">
        <f>E5*100/C5</f>
        <v>103.71551697153792</v>
      </c>
      <c r="H5" s="170">
        <f>E5*100/D5</f>
        <v>101.20358600542404</v>
      </c>
      <c r="I5" s="66"/>
    </row>
    <row r="6" spans="1:9" ht="16.5" x14ac:dyDescent="0.3">
      <c r="A6" s="212" t="s">
        <v>26</v>
      </c>
      <c r="B6" s="212"/>
      <c r="C6" s="212"/>
      <c r="D6" s="212"/>
      <c r="E6" s="212"/>
      <c r="F6" s="212"/>
      <c r="G6" s="212"/>
      <c r="H6" s="168"/>
    </row>
    <row r="7" spans="1:9" ht="16.5" customHeight="1" x14ac:dyDescent="0.3">
      <c r="A7" s="6" t="s">
        <v>29</v>
      </c>
      <c r="B7" s="76">
        <v>2744.1385784515501</v>
      </c>
      <c r="C7" s="69">
        <v>2991.7645336629698</v>
      </c>
      <c r="D7" s="69">
        <v>3082.8664640448101</v>
      </c>
      <c r="E7" s="69">
        <v>3144.2621785790302</v>
      </c>
      <c r="F7" s="70">
        <f>E7*100/B7</f>
        <v>114.58102747687255</v>
      </c>
      <c r="G7" s="70">
        <f>E7*100/C7</f>
        <v>105.09724756745311</v>
      </c>
      <c r="H7" s="169">
        <f t="shared" ref="H7:H23" si="0">E7*100/D7</f>
        <v>101.99151391246663</v>
      </c>
    </row>
    <row r="8" spans="1:9" ht="17.25" customHeight="1" x14ac:dyDescent="0.3">
      <c r="A8" s="202" t="s">
        <v>3</v>
      </c>
      <c r="B8" s="202"/>
      <c r="C8" s="202"/>
      <c r="D8" s="202"/>
      <c r="E8" s="202"/>
      <c r="F8" s="202"/>
      <c r="G8" s="202"/>
      <c r="H8" s="168"/>
    </row>
    <row r="9" spans="1:9" ht="16.5" x14ac:dyDescent="0.25">
      <c r="A9" s="15" t="s">
        <v>2</v>
      </c>
      <c r="B9" s="75">
        <v>2144.2526784515499</v>
      </c>
      <c r="C9" s="62">
        <v>2342.0696445529702</v>
      </c>
      <c r="D9" s="62">
        <v>2410.4472667007099</v>
      </c>
      <c r="E9" s="62">
        <v>2409.2640971871301</v>
      </c>
      <c r="F9" s="62">
        <f>E9*100/B9</f>
        <v>112.35915064482772</v>
      </c>
      <c r="G9" s="62">
        <f>E9*100/C9</f>
        <v>102.86902026122222</v>
      </c>
      <c r="H9" s="172">
        <f t="shared" si="0"/>
        <v>99.950914938902642</v>
      </c>
      <c r="I9" s="66"/>
    </row>
    <row r="10" spans="1:9" ht="16.5" x14ac:dyDescent="0.3">
      <c r="A10" s="202" t="s">
        <v>1</v>
      </c>
      <c r="B10" s="202"/>
      <c r="C10" s="202"/>
      <c r="D10" s="202"/>
      <c r="E10" s="202"/>
      <c r="F10" s="202"/>
      <c r="G10" s="202"/>
      <c r="H10" s="168"/>
    </row>
    <row r="11" spans="1:9" ht="18.75" customHeight="1" x14ac:dyDescent="0.3">
      <c r="A11" s="1" t="s">
        <v>44</v>
      </c>
      <c r="B11" s="77">
        <v>1713.3323852544099</v>
      </c>
      <c r="C11" s="73">
        <v>1924.1586823814</v>
      </c>
      <c r="D11" s="73">
        <v>2002.7408460439499</v>
      </c>
      <c r="E11" s="73">
        <v>1938.46601317823</v>
      </c>
      <c r="F11" s="61">
        <f>E11*100/B11</f>
        <v>113.14010228612997</v>
      </c>
      <c r="G11" s="61">
        <f>E11*100/C11</f>
        <v>100.74356293625029</v>
      </c>
      <c r="H11" s="168">
        <f t="shared" si="0"/>
        <v>96.79065651491139</v>
      </c>
    </row>
    <row r="12" spans="1:9" ht="33.75" customHeight="1" x14ac:dyDescent="0.3">
      <c r="A12" s="1" t="s">
        <v>46</v>
      </c>
      <c r="B12" s="79">
        <v>8.5807289999999998</v>
      </c>
      <c r="C12" s="63">
        <v>3.5385610000000001</v>
      </c>
      <c r="D12" s="63">
        <v>3.60853190589759</v>
      </c>
      <c r="E12" s="63">
        <v>3.51764708426058</v>
      </c>
      <c r="F12" s="61">
        <f t="shared" ref="F12:F15" si="1">E12*100/B12</f>
        <v>40.99473464621223</v>
      </c>
      <c r="G12" s="61">
        <f t="shared" ref="G12:G15" si="2">E12*100/C12</f>
        <v>99.408971168239859</v>
      </c>
      <c r="H12" s="168">
        <f t="shared" si="0"/>
        <v>97.48139065949583</v>
      </c>
    </row>
    <row r="13" spans="1:9" ht="34.5" customHeight="1" x14ac:dyDescent="0.3">
      <c r="A13" s="1" t="s">
        <v>45</v>
      </c>
      <c r="B13" s="79">
        <v>420.10999492000002</v>
      </c>
      <c r="C13" s="63">
        <v>410.50749116999998</v>
      </c>
      <c r="D13" s="63">
        <v>400.22233875000001</v>
      </c>
      <c r="E13" s="63">
        <v>463.57603692383901</v>
      </c>
      <c r="F13" s="61">
        <f t="shared" si="1"/>
        <v>110.34634798729701</v>
      </c>
      <c r="G13" s="61">
        <f t="shared" si="2"/>
        <v>112.92754624345264</v>
      </c>
      <c r="H13" s="168">
        <f t="shared" si="0"/>
        <v>115.82962569548449</v>
      </c>
    </row>
    <row r="14" spans="1:9" ht="16.5" x14ac:dyDescent="0.3">
      <c r="A14" s="1" t="s">
        <v>118</v>
      </c>
      <c r="B14" s="79">
        <v>2.2295692771379998</v>
      </c>
      <c r="C14" s="58">
        <v>3.8649100015664999</v>
      </c>
      <c r="D14" s="58">
        <v>3.8755500008624999</v>
      </c>
      <c r="E14" s="58">
        <v>3.7044000008040001</v>
      </c>
      <c r="F14" s="79" t="s">
        <v>24</v>
      </c>
      <c r="G14" s="61">
        <f t="shared" si="2"/>
        <v>95.846992538055403</v>
      </c>
      <c r="H14" s="168">
        <f t="shared" si="0"/>
        <v>95.583852613940977</v>
      </c>
    </row>
    <row r="15" spans="1:9" ht="16.5" x14ac:dyDescent="0.25">
      <c r="A15" s="15" t="s">
        <v>6</v>
      </c>
      <c r="B15" s="78">
        <v>599.88589999999999</v>
      </c>
      <c r="C15" s="72">
        <v>649.69488910999996</v>
      </c>
      <c r="D15" s="72">
        <v>672.41919734410203</v>
      </c>
      <c r="E15" s="72">
        <v>734.99808139189997</v>
      </c>
      <c r="F15" s="72">
        <f t="shared" si="1"/>
        <v>122.52298001868354</v>
      </c>
      <c r="G15" s="72">
        <f t="shared" si="2"/>
        <v>113.12973115715202</v>
      </c>
      <c r="H15" s="172">
        <f t="shared" si="0"/>
        <v>109.30652847137169</v>
      </c>
    </row>
    <row r="16" spans="1:9" ht="16.5" x14ac:dyDescent="0.3">
      <c r="A16" s="202" t="s">
        <v>1</v>
      </c>
      <c r="B16" s="202"/>
      <c r="C16" s="202"/>
      <c r="D16" s="202"/>
      <c r="E16" s="202"/>
      <c r="F16" s="202"/>
      <c r="G16" s="202"/>
      <c r="H16" s="168"/>
    </row>
    <row r="17" spans="1:9" ht="21" customHeight="1" x14ac:dyDescent="0.3">
      <c r="A17" s="1" t="s">
        <v>44</v>
      </c>
      <c r="B17" s="63" t="s">
        <v>24</v>
      </c>
      <c r="C17" s="63" t="s">
        <v>24</v>
      </c>
      <c r="D17" s="63" t="s">
        <v>24</v>
      </c>
      <c r="E17" s="63" t="s">
        <v>24</v>
      </c>
      <c r="F17" s="63" t="s">
        <v>24</v>
      </c>
      <c r="G17" s="63" t="s">
        <v>24</v>
      </c>
      <c r="H17" s="63" t="s">
        <v>24</v>
      </c>
    </row>
    <row r="18" spans="1:9" ht="36.75" customHeight="1" x14ac:dyDescent="0.3">
      <c r="A18" s="1" t="s">
        <v>43</v>
      </c>
      <c r="B18" s="71">
        <v>533.25992499999995</v>
      </c>
      <c r="C18" s="58">
        <v>569.80347900000004</v>
      </c>
      <c r="D18" s="58">
        <v>584.50295609410296</v>
      </c>
      <c r="E18" s="58">
        <v>675.86985491573898</v>
      </c>
      <c r="F18" s="63">
        <f>E18*100/B18</f>
        <v>126.74304278832486</v>
      </c>
      <c r="G18" s="63">
        <f t="shared" ref="G18:G21" si="3">E18*100/C18</f>
        <v>118.61455393390796</v>
      </c>
      <c r="H18" s="168">
        <f>E18*100/D18</f>
        <v>115.63155461730912</v>
      </c>
    </row>
    <row r="19" spans="1:9" ht="36" customHeight="1" x14ac:dyDescent="0.3">
      <c r="A19" s="1" t="s">
        <v>41</v>
      </c>
      <c r="B19" s="80">
        <v>62.284734999999998</v>
      </c>
      <c r="C19" s="58">
        <v>75.51750011</v>
      </c>
      <c r="D19" s="58">
        <v>83.562491249999994</v>
      </c>
      <c r="E19" s="58">
        <v>59.128226476161302</v>
      </c>
      <c r="F19" s="63">
        <f t="shared" ref="F19:F21" si="4">E19*100/B19</f>
        <v>94.932131406132342</v>
      </c>
      <c r="G19" s="63">
        <f t="shared" si="3"/>
        <v>78.297383242340089</v>
      </c>
      <c r="H19" s="168">
        <f t="shared" si="0"/>
        <v>70.759291150455383</v>
      </c>
    </row>
    <row r="20" spans="1:9" ht="16.5" x14ac:dyDescent="0.3">
      <c r="A20" s="1" t="s">
        <v>42</v>
      </c>
      <c r="B20" s="71">
        <v>4.34124</v>
      </c>
      <c r="C20" s="58">
        <v>4.3739100000000004</v>
      </c>
      <c r="D20" s="58">
        <v>4.3537499999999998</v>
      </c>
      <c r="E20" s="58">
        <v>0</v>
      </c>
      <c r="F20" s="63">
        <f>E20*100/B20</f>
        <v>0</v>
      </c>
      <c r="G20" s="63">
        <f t="shared" si="3"/>
        <v>0</v>
      </c>
      <c r="H20" s="168">
        <f>E20*100/D20</f>
        <v>0</v>
      </c>
    </row>
    <row r="21" spans="1:9" ht="19.5" customHeight="1" x14ac:dyDescent="0.25">
      <c r="A21" s="15" t="s">
        <v>28</v>
      </c>
      <c r="B21" s="81">
        <v>293.11906840229801</v>
      </c>
      <c r="C21" s="72">
        <v>276.076365606639</v>
      </c>
      <c r="D21" s="72">
        <v>266.08411790707498</v>
      </c>
      <c r="E21" s="72">
        <v>244.99590390579601</v>
      </c>
      <c r="F21" s="159">
        <f t="shared" si="4"/>
        <v>83.582383514383224</v>
      </c>
      <c r="G21" s="159">
        <f t="shared" si="3"/>
        <v>88.74207807229422</v>
      </c>
      <c r="H21" s="172">
        <f>E21*100/D21</f>
        <v>92.074606268441897</v>
      </c>
    </row>
    <row r="22" spans="1:9" ht="16.5" x14ac:dyDescent="0.3">
      <c r="A22" s="202" t="s">
        <v>30</v>
      </c>
      <c r="B22" s="202"/>
      <c r="C22" s="202"/>
      <c r="D22" s="202"/>
      <c r="E22" s="202"/>
      <c r="F22" s="202"/>
      <c r="G22" s="202"/>
      <c r="H22" s="168"/>
    </row>
    <row r="23" spans="1:9" ht="18" customHeight="1" x14ac:dyDescent="0.25">
      <c r="A23" s="4" t="s">
        <v>40</v>
      </c>
      <c r="B23" s="79">
        <v>76.853574331686005</v>
      </c>
      <c r="C23" s="61">
        <v>71.105250806010801</v>
      </c>
      <c r="D23" s="61">
        <v>68.944669374149996</v>
      </c>
      <c r="E23" s="61">
        <v>64.484973087954003</v>
      </c>
      <c r="F23" s="61">
        <f>E23*100/B23</f>
        <v>83.90627716239797</v>
      </c>
      <c r="G23" s="61">
        <f>E23*100/C23</f>
        <v>90.689467172940255</v>
      </c>
      <c r="H23" s="168">
        <f t="shared" si="0"/>
        <v>93.531484991255752</v>
      </c>
    </row>
    <row r="24" spans="1:9" ht="28.5" customHeight="1" x14ac:dyDescent="0.25">
      <c r="A24" s="207" t="s">
        <v>4</v>
      </c>
      <c r="B24" s="207"/>
      <c r="C24" s="207"/>
      <c r="D24" s="207"/>
      <c r="E24" s="207"/>
      <c r="F24" s="207"/>
      <c r="G24" s="207"/>
      <c r="H24" s="207"/>
    </row>
    <row r="26" spans="1:9" ht="16.5" x14ac:dyDescent="0.3">
      <c r="A26" s="56" t="s">
        <v>52</v>
      </c>
      <c r="B26" s="56"/>
    </row>
    <row r="27" spans="1:9" ht="86.25" customHeight="1" x14ac:dyDescent="0.3">
      <c r="A27" s="1"/>
      <c r="B27" s="180" t="s">
        <v>150</v>
      </c>
      <c r="C27" s="180" t="s">
        <v>148</v>
      </c>
      <c r="D27" s="180" t="s">
        <v>114</v>
      </c>
      <c r="E27" s="180" t="s">
        <v>122</v>
      </c>
      <c r="F27" s="14" t="s">
        <v>123</v>
      </c>
      <c r="G27" s="160" t="s">
        <v>124</v>
      </c>
      <c r="H27" s="14" t="s">
        <v>125</v>
      </c>
    </row>
    <row r="28" spans="1:9" ht="16.5" x14ac:dyDescent="0.3">
      <c r="A28" s="82" t="s">
        <v>27</v>
      </c>
      <c r="B28" s="96">
        <v>6296.6615118456102</v>
      </c>
      <c r="C28" s="83">
        <v>6724.0908234112003</v>
      </c>
      <c r="D28" s="83">
        <v>6922.8952598488604</v>
      </c>
      <c r="E28" s="83">
        <v>7117.2996272255896</v>
      </c>
      <c r="F28" s="68">
        <f>E28*100/B28</f>
        <v>113.03290821391863</v>
      </c>
      <c r="G28" s="161">
        <f>E28*100/C28</f>
        <v>105.8477616400623</v>
      </c>
      <c r="H28" s="170">
        <f>E28*100/D28</f>
        <v>102.80813677052473</v>
      </c>
    </row>
    <row r="29" spans="1:9" ht="16.5" x14ac:dyDescent="0.3">
      <c r="A29" s="205" t="s">
        <v>26</v>
      </c>
      <c r="B29" s="206"/>
      <c r="C29" s="206"/>
      <c r="D29" s="206"/>
      <c r="E29" s="206"/>
      <c r="F29" s="206"/>
      <c r="G29" s="206"/>
      <c r="H29" s="168"/>
      <c r="I29" s="66"/>
    </row>
    <row r="30" spans="1:9" ht="16.5" x14ac:dyDescent="0.3">
      <c r="A30" s="84" t="s">
        <v>0</v>
      </c>
      <c r="B30" s="95">
        <v>5688.9845311625204</v>
      </c>
      <c r="C30" s="69">
        <v>6156.0207692812</v>
      </c>
      <c r="D30" s="69">
        <v>6372.8505716688596</v>
      </c>
      <c r="E30" s="69">
        <v>6602.8185186455903</v>
      </c>
      <c r="F30" s="70">
        <f>E30*100/B30</f>
        <v>116.06321800450266</v>
      </c>
      <c r="G30" s="162">
        <f>E30*100/C30</f>
        <v>107.25789866717035</v>
      </c>
      <c r="H30" s="169">
        <f t="shared" ref="H30:H46" si="5">E30*100/D30</f>
        <v>103.6085570246865</v>
      </c>
    </row>
    <row r="31" spans="1:9" ht="16.5" x14ac:dyDescent="0.25">
      <c r="A31" s="85" t="s">
        <v>49</v>
      </c>
      <c r="B31" s="94"/>
      <c r="C31" s="86"/>
      <c r="D31" s="86"/>
      <c r="E31" s="86"/>
      <c r="F31" s="87"/>
      <c r="G31" s="163"/>
      <c r="H31" s="168"/>
    </row>
    <row r="32" spans="1:9" ht="16.5" x14ac:dyDescent="0.25">
      <c r="A32" s="88" t="s">
        <v>2</v>
      </c>
      <c r="B32" s="78">
        <v>4445.3368406409199</v>
      </c>
      <c r="C32" s="89">
        <v>4819.1725026296199</v>
      </c>
      <c r="D32" s="89">
        <v>4982.8367270298904</v>
      </c>
      <c r="E32" s="89">
        <v>5059.3534170246303</v>
      </c>
      <c r="F32" s="90">
        <f>E32*100/B32</f>
        <v>113.81259954859085</v>
      </c>
      <c r="G32" s="164">
        <f>E32*100/C32</f>
        <v>104.98386215193489</v>
      </c>
      <c r="H32" s="172">
        <f>E32*100/D32</f>
        <v>101.53560500145765</v>
      </c>
      <c r="I32" s="66"/>
    </row>
    <row r="33" spans="1:8" ht="16.5" x14ac:dyDescent="0.25">
      <c r="A33" s="203" t="s">
        <v>49</v>
      </c>
      <c r="B33" s="204"/>
      <c r="C33" s="204"/>
      <c r="D33" s="204"/>
      <c r="E33" s="204"/>
      <c r="F33" s="204"/>
      <c r="G33" s="204"/>
      <c r="H33" s="168"/>
    </row>
    <row r="34" spans="1:8" ht="17.25" customHeight="1" x14ac:dyDescent="0.25">
      <c r="A34" s="85" t="s">
        <v>44</v>
      </c>
      <c r="B34" s="79">
        <v>3551.9785746214702</v>
      </c>
      <c r="C34" s="91">
        <v>3959.2557097499998</v>
      </c>
      <c r="D34" s="91">
        <v>4140.0327566799997</v>
      </c>
      <c r="E34" s="91">
        <v>4070.6972137299999</v>
      </c>
      <c r="F34" s="92">
        <f>E34*100/B34</f>
        <v>114.60365337828112</v>
      </c>
      <c r="G34" s="165">
        <f>E34*100/C34</f>
        <v>102.81470842374657</v>
      </c>
      <c r="H34" s="168">
        <f t="shared" si="5"/>
        <v>98.325241682251772</v>
      </c>
    </row>
    <row r="35" spans="1:8" ht="32.25" customHeight="1" x14ac:dyDescent="0.25">
      <c r="A35" s="85" t="s">
        <v>46</v>
      </c>
      <c r="B35" s="79">
        <v>17.789055891865001</v>
      </c>
      <c r="C35" s="91">
        <v>7.2811395296199501</v>
      </c>
      <c r="D35" s="91">
        <v>7.4594974798916596</v>
      </c>
      <c r="E35" s="91">
        <v>7.3869111387244404</v>
      </c>
      <c r="F35" s="92">
        <f t="shared" ref="F35:F38" si="6">E35*100/B35</f>
        <v>41.52503192764997</v>
      </c>
      <c r="G35" s="165">
        <f t="shared" ref="G35:G38" si="7">E35*100/C35</f>
        <v>101.45267933232438</v>
      </c>
      <c r="H35" s="168">
        <f t="shared" si="5"/>
        <v>99.026927197671313</v>
      </c>
    </row>
    <row r="36" spans="1:8" ht="30.75" customHeight="1" x14ac:dyDescent="0.25">
      <c r="A36" s="85" t="s">
        <v>47</v>
      </c>
      <c r="B36" s="79">
        <v>870.947</v>
      </c>
      <c r="C36" s="91">
        <v>844.68299999999999</v>
      </c>
      <c r="D36" s="91">
        <v>827.33299999999997</v>
      </c>
      <c r="E36" s="91">
        <v>973.49020773590701</v>
      </c>
      <c r="F36" s="92">
        <f t="shared" si="6"/>
        <v>111.77375979662447</v>
      </c>
      <c r="G36" s="165">
        <f t="shared" si="7"/>
        <v>115.24917723405196</v>
      </c>
      <c r="H36" s="168">
        <f t="shared" si="5"/>
        <v>117.66606768204666</v>
      </c>
    </row>
    <row r="37" spans="1:8" ht="16.5" x14ac:dyDescent="0.25">
      <c r="A37" s="85" t="s">
        <v>118</v>
      </c>
      <c r="B37" s="94">
        <v>4.6222101275769099</v>
      </c>
      <c r="C37" s="91">
        <v>7.9526533500000003</v>
      </c>
      <c r="D37" s="91">
        <v>8.0114728700000004</v>
      </c>
      <c r="E37" s="91">
        <v>7.7790844200000002</v>
      </c>
      <c r="F37" s="94" t="s">
        <v>24</v>
      </c>
      <c r="G37" s="165">
        <f t="shared" si="7"/>
        <v>97.817471448067081</v>
      </c>
      <c r="H37" s="168">
        <f t="shared" si="5"/>
        <v>97.099304288101521</v>
      </c>
    </row>
    <row r="38" spans="1:8" ht="16.5" x14ac:dyDescent="0.25">
      <c r="A38" s="88" t="s">
        <v>6</v>
      </c>
      <c r="B38" s="78">
        <v>1243.6476905216</v>
      </c>
      <c r="C38" s="89">
        <v>1336.8482666515799</v>
      </c>
      <c r="D38" s="89">
        <v>1390.0138446389701</v>
      </c>
      <c r="E38" s="89">
        <v>1543.46510162096</v>
      </c>
      <c r="F38" s="90">
        <f t="shared" si="6"/>
        <v>124.10790558969424</v>
      </c>
      <c r="G38" s="164">
        <f t="shared" si="7"/>
        <v>115.45551878425933</v>
      </c>
      <c r="H38" s="172">
        <f t="shared" si="5"/>
        <v>111.03954881987855</v>
      </c>
    </row>
    <row r="39" spans="1:8" ht="16.5" x14ac:dyDescent="0.25">
      <c r="A39" s="208" t="s">
        <v>3</v>
      </c>
      <c r="B39" s="208"/>
      <c r="C39" s="208"/>
      <c r="D39" s="208"/>
      <c r="E39" s="208"/>
      <c r="F39" s="208"/>
      <c r="G39" s="203"/>
      <c r="H39" s="168"/>
    </row>
    <row r="40" spans="1:8" ht="18" customHeight="1" x14ac:dyDescent="0.25">
      <c r="A40" s="85" t="s">
        <v>44</v>
      </c>
      <c r="B40" s="86" t="s">
        <v>24</v>
      </c>
      <c r="C40" s="86" t="s">
        <v>24</v>
      </c>
      <c r="D40" s="86" t="s">
        <v>24</v>
      </c>
      <c r="E40" s="86" t="s">
        <v>24</v>
      </c>
      <c r="F40" s="86" t="s">
        <v>24</v>
      </c>
      <c r="G40" s="166" t="s">
        <v>24</v>
      </c>
      <c r="H40" s="93" t="s">
        <v>24</v>
      </c>
    </row>
    <row r="41" spans="1:8" ht="32.25" customHeight="1" x14ac:dyDescent="0.25">
      <c r="A41" s="157" t="s">
        <v>43</v>
      </c>
      <c r="B41" s="79">
        <v>1105.5226905216</v>
      </c>
      <c r="C41" s="93">
        <v>1172.45926665158</v>
      </c>
      <c r="D41" s="93">
        <v>1208.2748446389701</v>
      </c>
      <c r="E41" s="93">
        <v>1419.29830935686</v>
      </c>
      <c r="F41" s="93">
        <f t="shared" ref="F41:F44" si="8">E41*100/B41</f>
        <v>128.38255799953023</v>
      </c>
      <c r="G41" s="166">
        <f t="shared" ref="G41:G44" si="9">E41*100/C41</f>
        <v>121.05310177727763</v>
      </c>
      <c r="H41" s="168">
        <f t="shared" si="5"/>
        <v>117.46485624973376</v>
      </c>
    </row>
    <row r="42" spans="1:8" ht="33" customHeight="1" x14ac:dyDescent="0.25">
      <c r="A42" s="157" t="s">
        <v>41</v>
      </c>
      <c r="B42" s="79">
        <v>129.125</v>
      </c>
      <c r="C42" s="93">
        <v>155.38900000000001</v>
      </c>
      <c r="D42" s="93">
        <v>172.739</v>
      </c>
      <c r="E42" s="93">
        <v>124.166792264093</v>
      </c>
      <c r="F42" s="93">
        <f t="shared" si="8"/>
        <v>96.160148897651894</v>
      </c>
      <c r="G42" s="166">
        <f t="shared" si="9"/>
        <v>79.907066950744905</v>
      </c>
      <c r="H42" s="168">
        <f t="shared" si="5"/>
        <v>71.881157274323115</v>
      </c>
    </row>
    <row r="43" spans="1:8" ht="16.5" x14ac:dyDescent="0.25">
      <c r="A43" s="157" t="s">
        <v>42</v>
      </c>
      <c r="B43" s="79">
        <v>9</v>
      </c>
      <c r="C43" s="93">
        <v>9</v>
      </c>
      <c r="D43" s="93">
        <v>9</v>
      </c>
      <c r="E43" s="93">
        <v>0</v>
      </c>
      <c r="F43" s="93">
        <f t="shared" si="8"/>
        <v>0</v>
      </c>
      <c r="G43" s="166">
        <f t="shared" si="9"/>
        <v>0</v>
      </c>
      <c r="H43" s="168">
        <f t="shared" si="5"/>
        <v>0</v>
      </c>
    </row>
    <row r="44" spans="1:8" ht="21.75" customHeight="1" x14ac:dyDescent="0.25">
      <c r="A44" s="90" t="s">
        <v>28</v>
      </c>
      <c r="B44" s="78">
        <v>607.67698068309596</v>
      </c>
      <c r="C44" s="90">
        <v>568.07005413000002</v>
      </c>
      <c r="D44" s="90">
        <v>550.04468817999998</v>
      </c>
      <c r="E44" s="90">
        <v>514.48110857999995</v>
      </c>
      <c r="F44" s="89">
        <f t="shared" si="8"/>
        <v>84.663583603523435</v>
      </c>
      <c r="G44" s="167">
        <f t="shared" si="9"/>
        <v>90.566489967144705</v>
      </c>
      <c r="H44" s="172">
        <f t="shared" si="5"/>
        <v>93.534419954554309</v>
      </c>
    </row>
    <row r="45" spans="1:8" ht="16.5" x14ac:dyDescent="0.25">
      <c r="A45" s="200" t="s">
        <v>50</v>
      </c>
      <c r="B45" s="201"/>
      <c r="C45" s="201"/>
      <c r="D45" s="201"/>
      <c r="E45" s="201"/>
      <c r="F45" s="201"/>
      <c r="G45" s="201"/>
      <c r="H45" s="168"/>
    </row>
    <row r="46" spans="1:8" ht="33" customHeight="1" x14ac:dyDescent="0.25">
      <c r="A46" s="86" t="s">
        <v>40</v>
      </c>
      <c r="B46" s="79">
        <v>159.32824929862801</v>
      </c>
      <c r="C46" s="93">
        <v>146.31011092</v>
      </c>
      <c r="D46" s="93">
        <v>142.52128035999999</v>
      </c>
      <c r="E46" s="93">
        <v>135.41573517</v>
      </c>
      <c r="F46" s="93">
        <f>E46*100/B46</f>
        <v>84.991667055972655</v>
      </c>
      <c r="G46" s="166">
        <f>E46*100/C46</f>
        <v>92.553914639599398</v>
      </c>
      <c r="H46" s="168">
        <f t="shared" si="5"/>
        <v>95.014397027551382</v>
      </c>
    </row>
    <row r="47" spans="1:8" ht="32.25" customHeight="1" x14ac:dyDescent="0.25">
      <c r="A47" s="88" t="s">
        <v>25</v>
      </c>
      <c r="B47" s="78">
        <v>482.36</v>
      </c>
      <c r="C47" s="90">
        <v>485.99</v>
      </c>
      <c r="D47" s="90">
        <v>483.75</v>
      </c>
      <c r="E47" s="90">
        <v>476.2</v>
      </c>
      <c r="F47" s="89">
        <f>E47*100/B47</f>
        <v>98.722945517870471</v>
      </c>
      <c r="G47" s="167">
        <f>E47*100/C47</f>
        <v>97.98555525833865</v>
      </c>
      <c r="H47" s="171">
        <f>E47*100/D47</f>
        <v>98.439276485788113</v>
      </c>
    </row>
    <row r="48" spans="1:8" ht="25.5" customHeight="1" x14ac:dyDescent="0.25">
      <c r="A48" s="199" t="s">
        <v>84</v>
      </c>
      <c r="B48" s="199"/>
      <c r="C48" s="199"/>
      <c r="D48" s="199"/>
      <c r="E48" s="199"/>
      <c r="F48" s="199"/>
      <c r="G48" s="199"/>
      <c r="H48" s="199"/>
    </row>
  </sheetData>
  <mergeCells count="14">
    <mergeCell ref="A10:G10"/>
    <mergeCell ref="A16:G16"/>
    <mergeCell ref="C3:D3"/>
    <mergeCell ref="A2:H2"/>
    <mergeCell ref="A1:H1"/>
    <mergeCell ref="A6:G6"/>
    <mergeCell ref="A8:G8"/>
    <mergeCell ref="A48:H48"/>
    <mergeCell ref="A45:G45"/>
    <mergeCell ref="A22:G22"/>
    <mergeCell ref="A33:G33"/>
    <mergeCell ref="A29:G29"/>
    <mergeCell ref="A24:H24"/>
    <mergeCell ref="A39:G39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uler="0" showWhiteSpace="0" view="pageLayout" topLeftCell="A10" zoomScale="118" zoomScalePageLayoutView="118" workbookViewId="0">
      <selection activeCell="D33" sqref="D33"/>
    </sheetView>
  </sheetViews>
  <sheetFormatPr defaultRowHeight="15" x14ac:dyDescent="0.25"/>
  <cols>
    <col min="1" max="1" width="51.855468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4.7109375" customWidth="1"/>
    <col min="7" max="7" width="15" customWidth="1"/>
    <col min="8" max="8" width="16.28515625" customWidth="1"/>
  </cols>
  <sheetData>
    <row r="1" spans="1:8" ht="19.5" customHeight="1" x14ac:dyDescent="0.35">
      <c r="A1" s="11" t="s">
        <v>33</v>
      </c>
      <c r="B1" s="11"/>
      <c r="C1" s="11"/>
      <c r="D1" s="11"/>
      <c r="E1" s="11"/>
      <c r="F1" s="11"/>
      <c r="G1" s="11"/>
    </row>
    <row r="2" spans="1:8" ht="33.75" customHeight="1" x14ac:dyDescent="0.25">
      <c r="A2" s="213" t="s">
        <v>126</v>
      </c>
      <c r="B2" s="213"/>
      <c r="C2" s="213"/>
      <c r="D2" s="213"/>
      <c r="E2" s="213"/>
      <c r="F2" s="213"/>
      <c r="G2" s="213"/>
      <c r="H2" s="213"/>
    </row>
    <row r="3" spans="1:8" ht="134.25" customHeight="1" x14ac:dyDescent="0.3">
      <c r="A3" s="1"/>
      <c r="B3" s="180" t="s">
        <v>150</v>
      </c>
      <c r="C3" s="180" t="s">
        <v>148</v>
      </c>
      <c r="D3" s="5" t="s">
        <v>114</v>
      </c>
      <c r="E3" s="180" t="s">
        <v>122</v>
      </c>
      <c r="F3" s="5" t="s">
        <v>127</v>
      </c>
      <c r="G3" s="5" t="s">
        <v>128</v>
      </c>
      <c r="H3" s="5" t="s">
        <v>129</v>
      </c>
    </row>
    <row r="4" spans="1:8" ht="20.25" customHeight="1" x14ac:dyDescent="0.25">
      <c r="A4" s="8" t="s">
        <v>5</v>
      </c>
      <c r="B4" s="103">
        <v>2744.1385784515501</v>
      </c>
      <c r="C4" s="97">
        <v>2991.7645336629698</v>
      </c>
      <c r="D4" s="97">
        <v>3082.8664640448101</v>
      </c>
      <c r="E4" s="97">
        <v>3144.2621785790302</v>
      </c>
      <c r="F4" s="97"/>
      <c r="G4" s="97"/>
      <c r="H4" s="179"/>
    </row>
    <row r="5" spans="1:8" ht="16.5" x14ac:dyDescent="0.3">
      <c r="A5" s="9" t="s">
        <v>31</v>
      </c>
      <c r="B5" s="98">
        <v>100</v>
      </c>
      <c r="C5" s="98">
        <v>100</v>
      </c>
      <c r="D5" s="98">
        <v>100</v>
      </c>
      <c r="E5" s="98">
        <v>100</v>
      </c>
      <c r="F5" s="98"/>
      <c r="G5" s="98"/>
      <c r="H5" s="178"/>
    </row>
    <row r="6" spans="1:8" ht="16.5" x14ac:dyDescent="0.3">
      <c r="A6" s="2" t="s">
        <v>1</v>
      </c>
      <c r="B6" s="99"/>
      <c r="C6" s="99"/>
      <c r="D6" s="99"/>
      <c r="E6" s="99"/>
      <c r="F6" s="99"/>
      <c r="G6" s="99"/>
      <c r="H6" s="102"/>
    </row>
    <row r="7" spans="1:8" ht="16.5" x14ac:dyDescent="0.3">
      <c r="A7" s="2" t="s">
        <v>6</v>
      </c>
      <c r="B7" s="100">
        <v>21.860627036499</v>
      </c>
      <c r="C7" s="94">
        <v>21.716110402396701</v>
      </c>
      <c r="D7" s="94">
        <v>21.811492816392299</v>
      </c>
      <c r="E7" s="94">
        <v>23.375852255554101</v>
      </c>
      <c r="F7" s="99">
        <f>E7-B7</f>
        <v>1.5152252190551003</v>
      </c>
      <c r="G7" s="101">
        <f>E7-C7</f>
        <v>1.6597418531573993</v>
      </c>
      <c r="H7" s="102">
        <f>E7-D7</f>
        <v>1.5643594391618016</v>
      </c>
    </row>
    <row r="8" spans="1:8" ht="16.5" x14ac:dyDescent="0.3">
      <c r="A8" s="2" t="s">
        <v>2</v>
      </c>
      <c r="B8" s="100">
        <v>78.139372963500307</v>
      </c>
      <c r="C8" s="94">
        <v>78.283889597603306</v>
      </c>
      <c r="D8" s="94">
        <v>78.188507183607697</v>
      </c>
      <c r="E8" s="94">
        <v>76.624147744445906</v>
      </c>
      <c r="F8" s="101">
        <f>E8-B8</f>
        <v>-1.5152252190544004</v>
      </c>
      <c r="G8" s="101">
        <f>E8-C8</f>
        <v>-1.6597418531573993</v>
      </c>
      <c r="H8" s="102">
        <f t="shared" ref="H8:H25" si="0">E8-D8</f>
        <v>-1.564359439161791</v>
      </c>
    </row>
    <row r="9" spans="1:8" ht="16.5" x14ac:dyDescent="0.3">
      <c r="A9" s="9" t="s">
        <v>32</v>
      </c>
      <c r="B9" s="98">
        <v>100</v>
      </c>
      <c r="C9" s="98">
        <v>100</v>
      </c>
      <c r="D9" s="98">
        <v>100</v>
      </c>
      <c r="E9" s="98">
        <v>100</v>
      </c>
      <c r="F9" s="98"/>
      <c r="G9" s="153"/>
      <c r="H9" s="178"/>
    </row>
    <row r="10" spans="1:8" ht="16.5" x14ac:dyDescent="0.3">
      <c r="A10" s="2" t="s">
        <v>1</v>
      </c>
      <c r="B10" s="99"/>
      <c r="C10" s="99"/>
      <c r="D10" s="99"/>
      <c r="E10" s="99"/>
      <c r="F10" s="99"/>
      <c r="G10" s="101"/>
      <c r="H10" s="102"/>
    </row>
    <row r="11" spans="1:8" ht="16.5" x14ac:dyDescent="0.3">
      <c r="A11" s="2" t="s">
        <v>7</v>
      </c>
      <c r="B11" s="100">
        <v>62.436073699353898</v>
      </c>
      <c r="C11" s="94">
        <v>64.315177906917597</v>
      </c>
      <c r="D11" s="94">
        <v>64.963593765793405</v>
      </c>
      <c r="E11" s="94">
        <v>61.650902599167701</v>
      </c>
      <c r="F11" s="101">
        <f>E11-B11</f>
        <v>-0.78517110018619718</v>
      </c>
      <c r="G11" s="101">
        <f>E11-C11</f>
        <v>-2.6642753077498966</v>
      </c>
      <c r="H11" s="102">
        <f t="shared" si="0"/>
        <v>-3.3126911666257044</v>
      </c>
    </row>
    <row r="12" spans="1:8" ht="16.5" x14ac:dyDescent="0.3">
      <c r="A12" s="2" t="s">
        <v>8</v>
      </c>
      <c r="B12" s="99" t="s">
        <v>24</v>
      </c>
      <c r="C12" s="99" t="s">
        <v>24</v>
      </c>
      <c r="D12" s="99" t="s">
        <v>24</v>
      </c>
      <c r="E12" s="99" t="s">
        <v>24</v>
      </c>
      <c r="F12" s="99" t="s">
        <v>24</v>
      </c>
      <c r="G12" s="99" t="s">
        <v>24</v>
      </c>
      <c r="H12" s="101" t="s">
        <v>24</v>
      </c>
    </row>
    <row r="13" spans="1:8" ht="16.5" x14ac:dyDescent="0.3">
      <c r="A13" s="2" t="s">
        <v>9</v>
      </c>
      <c r="B13" s="100">
        <v>19.7453823307184</v>
      </c>
      <c r="C13" s="94">
        <v>19.1640095184238</v>
      </c>
      <c r="D13" s="94">
        <v>19.076774646553499</v>
      </c>
      <c r="E13" s="94">
        <v>21.607215410612898</v>
      </c>
      <c r="F13" s="99">
        <f t="shared" ref="F13:F16" si="1">E13-B13</f>
        <v>1.8618330798944989</v>
      </c>
      <c r="G13" s="101">
        <f>E13-C13</f>
        <v>2.4432058921890984</v>
      </c>
      <c r="H13" s="102">
        <f t="shared" si="0"/>
        <v>2.5304407640593993</v>
      </c>
    </row>
    <row r="14" spans="1:8" ht="16.5" x14ac:dyDescent="0.3">
      <c r="A14" s="2" t="s">
        <v>10</v>
      </c>
      <c r="B14" s="100">
        <v>17.5790950831719</v>
      </c>
      <c r="C14" s="94">
        <v>16.2454292712981</v>
      </c>
      <c r="D14" s="94">
        <v>15.6926949526468</v>
      </c>
      <c r="E14" s="94">
        <v>16.624067387288399</v>
      </c>
      <c r="F14" s="101">
        <f t="shared" si="1"/>
        <v>-0.95502769588350134</v>
      </c>
      <c r="G14" s="101">
        <f t="shared" ref="G14:G25" si="2">E14-C14</f>
        <v>0.37863811599029873</v>
      </c>
      <c r="H14" s="102">
        <f t="shared" si="0"/>
        <v>0.9313724346415988</v>
      </c>
    </row>
    <row r="15" spans="1:8" ht="16.5" x14ac:dyDescent="0.3">
      <c r="A15" s="2" t="s">
        <v>11</v>
      </c>
      <c r="B15" s="100">
        <v>8.1248421440730897E-2</v>
      </c>
      <c r="C15" s="94">
        <v>0.12918496619901099</v>
      </c>
      <c r="D15" s="94">
        <v>0.12571254856681899</v>
      </c>
      <c r="E15" s="94">
        <v>0.11781460293104799</v>
      </c>
      <c r="F15" s="99">
        <f t="shared" si="1"/>
        <v>3.6566181490317096E-2</v>
      </c>
      <c r="G15" s="101">
        <f t="shared" si="2"/>
        <v>-1.1370363267962993E-2</v>
      </c>
      <c r="H15" s="102">
        <f t="shared" si="0"/>
        <v>-7.8979456357709948E-3</v>
      </c>
    </row>
    <row r="16" spans="1:8" ht="16.5" x14ac:dyDescent="0.3">
      <c r="A16" s="2" t="s">
        <v>12</v>
      </c>
      <c r="B16" s="100">
        <v>0.158200465315044</v>
      </c>
      <c r="C16" s="94">
        <v>0.14619833716140801</v>
      </c>
      <c r="D16" s="94">
        <v>0.141224086439597</v>
      </c>
      <c r="E16" s="94">
        <v>0</v>
      </c>
      <c r="F16" s="188">
        <f t="shared" si="1"/>
        <v>-0.158200465315044</v>
      </c>
      <c r="G16" s="101">
        <f t="shared" si="2"/>
        <v>-0.14619833716140801</v>
      </c>
      <c r="H16" s="102">
        <f t="shared" si="0"/>
        <v>-0.141224086439597</v>
      </c>
    </row>
    <row r="17" spans="1:8" ht="30" customHeight="1" x14ac:dyDescent="0.25">
      <c r="A17" s="182" t="s">
        <v>13</v>
      </c>
      <c r="B17" s="98">
        <v>100</v>
      </c>
      <c r="C17" s="98">
        <v>100</v>
      </c>
      <c r="D17" s="98">
        <v>100</v>
      </c>
      <c r="E17" s="98">
        <v>100</v>
      </c>
      <c r="F17" s="98"/>
      <c r="G17" s="153"/>
      <c r="H17" s="178"/>
    </row>
    <row r="18" spans="1:8" ht="16.5" x14ac:dyDescent="0.3">
      <c r="A18" s="2" t="s">
        <v>1</v>
      </c>
      <c r="B18" s="99"/>
      <c r="C18" s="99"/>
      <c r="D18" s="99"/>
      <c r="E18" s="99"/>
      <c r="F18" s="99"/>
      <c r="G18" s="101"/>
      <c r="H18" s="102"/>
    </row>
    <row r="19" spans="1:8" ht="16.5" x14ac:dyDescent="0.3">
      <c r="A19" s="2" t="s">
        <v>14</v>
      </c>
      <c r="B19" s="100">
        <v>0.878685258095243</v>
      </c>
      <c r="C19" s="94">
        <v>0.89592130881569798</v>
      </c>
      <c r="D19" s="94">
        <v>0.96778976150834395</v>
      </c>
      <c r="E19" s="94">
        <v>0.77488917655039802</v>
      </c>
      <c r="F19" s="101">
        <f>E19-B19</f>
        <v>-0.10379608154484499</v>
      </c>
      <c r="G19" s="101">
        <f t="shared" si="2"/>
        <v>-0.12103213226529996</v>
      </c>
      <c r="H19" s="102">
        <f t="shared" si="0"/>
        <v>-0.19290058495794593</v>
      </c>
    </row>
    <row r="20" spans="1:8" ht="16.5" x14ac:dyDescent="0.3">
      <c r="A20" s="2" t="s">
        <v>15</v>
      </c>
      <c r="B20" s="100">
        <v>9.0081315240901496</v>
      </c>
      <c r="C20" s="94">
        <v>7.4599916662864398</v>
      </c>
      <c r="D20" s="94">
        <v>7.6264587111413196</v>
      </c>
      <c r="E20" s="94">
        <v>7.2563964466523396</v>
      </c>
      <c r="F20" s="101">
        <f t="shared" ref="F20:F21" si="3">E20-B20</f>
        <v>-1.75173507743781</v>
      </c>
      <c r="G20" s="101">
        <f t="shared" si="2"/>
        <v>-0.20359521963410021</v>
      </c>
      <c r="H20" s="102">
        <f t="shared" si="0"/>
        <v>-0.37006226448897994</v>
      </c>
    </row>
    <row r="21" spans="1:8" ht="16.5" x14ac:dyDescent="0.3">
      <c r="A21" s="2" t="s">
        <v>16</v>
      </c>
      <c r="B21" s="100">
        <v>90.113183217814594</v>
      </c>
      <c r="C21" s="94">
        <v>91.6440870248979</v>
      </c>
      <c r="D21" s="94">
        <v>91.405751527350304</v>
      </c>
      <c r="E21" s="94">
        <v>91.968714376797294</v>
      </c>
      <c r="F21" s="101">
        <f t="shared" si="3"/>
        <v>1.8555311589826999</v>
      </c>
      <c r="G21" s="101">
        <f t="shared" si="2"/>
        <v>0.32462735189939451</v>
      </c>
      <c r="H21" s="102">
        <f t="shared" si="0"/>
        <v>0.56296284944698982</v>
      </c>
    </row>
    <row r="22" spans="1:8" ht="16.5" x14ac:dyDescent="0.3">
      <c r="A22" s="9" t="s">
        <v>17</v>
      </c>
      <c r="B22" s="98">
        <v>100</v>
      </c>
      <c r="C22" s="98">
        <v>100</v>
      </c>
      <c r="D22" s="98">
        <v>100</v>
      </c>
      <c r="E22" s="98">
        <v>100</v>
      </c>
      <c r="F22" s="98"/>
      <c r="G22" s="153"/>
      <c r="H22" s="178"/>
    </row>
    <row r="23" spans="1:8" ht="16.5" x14ac:dyDescent="0.3">
      <c r="A23" s="2" t="s">
        <v>1</v>
      </c>
      <c r="B23" s="99"/>
      <c r="C23" s="99"/>
      <c r="D23" s="99"/>
      <c r="E23" s="99"/>
      <c r="F23" s="99"/>
      <c r="G23" s="101"/>
      <c r="H23" s="102"/>
    </row>
    <row r="24" spans="1:8" ht="16.5" x14ac:dyDescent="0.3">
      <c r="A24" s="2" t="s">
        <v>18</v>
      </c>
      <c r="B24" s="100">
        <v>12.7090975331287</v>
      </c>
      <c r="C24" s="94">
        <v>14.290645356781299</v>
      </c>
      <c r="D24" s="94">
        <v>15.022181068954501</v>
      </c>
      <c r="E24" s="94">
        <v>15.106560726654701</v>
      </c>
      <c r="F24" s="99">
        <f>E24-B24</f>
        <v>2.3974631935260007</v>
      </c>
      <c r="G24" s="101">
        <f t="shared" si="2"/>
        <v>0.81591536987340163</v>
      </c>
      <c r="H24" s="102">
        <f>E24-D24</f>
        <v>8.4379657700200283E-2</v>
      </c>
    </row>
    <row r="25" spans="1:8" ht="16.5" x14ac:dyDescent="0.3">
      <c r="A25" s="2" t="s">
        <v>19</v>
      </c>
      <c r="B25" s="100">
        <v>87.290902466871302</v>
      </c>
      <c r="C25" s="94">
        <v>85.709354643218703</v>
      </c>
      <c r="D25" s="94">
        <v>84.977818931045505</v>
      </c>
      <c r="E25" s="94">
        <v>84.893439273345294</v>
      </c>
      <c r="F25" s="101">
        <f>E25-B25</f>
        <v>-2.3974631935260078</v>
      </c>
      <c r="G25" s="101">
        <f t="shared" si="2"/>
        <v>-0.81591536987340874</v>
      </c>
      <c r="H25" s="102">
        <f t="shared" si="0"/>
        <v>-8.4379657700210942E-2</v>
      </c>
    </row>
    <row r="26" spans="1:8" ht="22.5" customHeight="1" x14ac:dyDescent="0.25">
      <c r="A26" s="214" t="s">
        <v>39</v>
      </c>
      <c r="B26" s="214"/>
      <c r="C26" s="214"/>
      <c r="D26" s="214"/>
      <c r="E26" s="214"/>
      <c r="F26" s="214"/>
      <c r="G26" s="214"/>
      <c r="H26" s="214"/>
    </row>
    <row r="27" spans="1:8" x14ac:dyDescent="0.25">
      <c r="D27" s="176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topLeftCell="A7" zoomScale="136" zoomScalePageLayoutView="136" workbookViewId="0">
      <selection activeCell="B6" sqref="B6:E6"/>
    </sheetView>
  </sheetViews>
  <sheetFormatPr defaultRowHeight="15" x14ac:dyDescent="0.25"/>
  <cols>
    <col min="1" max="1" width="62.5703125" customWidth="1"/>
    <col min="2" max="2" width="11.42578125" customWidth="1"/>
    <col min="3" max="3" width="11.5703125" customWidth="1"/>
    <col min="4" max="4" width="10.42578125" customWidth="1"/>
    <col min="5" max="5" width="11.140625" customWidth="1"/>
    <col min="6" max="6" width="12" customWidth="1"/>
    <col min="7" max="7" width="10.140625" customWidth="1"/>
    <col min="8" max="8" width="12" customWidth="1"/>
  </cols>
  <sheetData>
    <row r="1" spans="1:8" ht="17.25" customHeight="1" x14ac:dyDescent="0.3">
      <c r="A1" s="216" t="s">
        <v>66</v>
      </c>
      <c r="B1" s="216"/>
      <c r="C1" s="216"/>
      <c r="D1" s="216"/>
      <c r="E1" s="216"/>
      <c r="F1" s="216"/>
      <c r="G1" s="216"/>
      <c r="H1" s="216"/>
    </row>
    <row r="2" spans="1:8" ht="17.25" customHeight="1" x14ac:dyDescent="0.25">
      <c r="A2" s="217" t="s">
        <v>116</v>
      </c>
      <c r="B2" s="217"/>
      <c r="C2" s="217"/>
      <c r="D2" s="217"/>
      <c r="E2" s="217"/>
      <c r="F2" s="217"/>
      <c r="G2" s="217"/>
      <c r="H2" s="217"/>
    </row>
    <row r="3" spans="1:8" ht="17.25" customHeight="1" x14ac:dyDescent="0.25">
      <c r="A3" s="173" t="s">
        <v>130</v>
      </c>
      <c r="B3" s="173"/>
      <c r="C3" s="173"/>
      <c r="D3" s="173"/>
      <c r="E3" s="173"/>
      <c r="F3" s="173"/>
      <c r="G3" s="173"/>
      <c r="H3" s="17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  <c r="H4" s="3"/>
    </row>
    <row r="5" spans="1:8" ht="173.25" customHeight="1" x14ac:dyDescent="0.3">
      <c r="A5" s="1"/>
      <c r="B5" s="180" t="s">
        <v>150</v>
      </c>
      <c r="C5" s="180" t="s">
        <v>148</v>
      </c>
      <c r="D5" s="5" t="s">
        <v>114</v>
      </c>
      <c r="E5" s="180" t="s">
        <v>122</v>
      </c>
      <c r="F5" s="5" t="s">
        <v>131</v>
      </c>
      <c r="G5" s="5" t="s">
        <v>132</v>
      </c>
      <c r="H5" s="5" t="s">
        <v>133</v>
      </c>
    </row>
    <row r="6" spans="1:8" ht="42.75" customHeight="1" x14ac:dyDescent="0.25">
      <c r="A6" s="10" t="s">
        <v>20</v>
      </c>
      <c r="B6" s="123">
        <v>5.0753445829611001</v>
      </c>
      <c r="C6" s="124">
        <v>5</v>
      </c>
      <c r="D6" s="124">
        <v>4.97</v>
      </c>
      <c r="E6" s="124">
        <v>5.01</v>
      </c>
      <c r="F6" s="124">
        <f>E6-B6</f>
        <v>-6.534458296110035E-2</v>
      </c>
      <c r="G6" s="124">
        <f>E6-C6</f>
        <v>9.9999999999997868E-3</v>
      </c>
      <c r="H6" s="178">
        <f>E6-D6</f>
        <v>4.0000000000000036E-2</v>
      </c>
    </row>
    <row r="7" spans="1:8" ht="34.5" customHeight="1" x14ac:dyDescent="0.25">
      <c r="A7" s="4" t="s">
        <v>51</v>
      </c>
      <c r="B7" s="125">
        <v>2.0481194254527599</v>
      </c>
      <c r="C7" s="102">
        <v>2.35</v>
      </c>
      <c r="D7" s="102">
        <v>2.38</v>
      </c>
      <c r="E7" s="102">
        <v>2.4</v>
      </c>
      <c r="F7" s="126">
        <f t="shared" ref="F7:F11" si="0">E7-B7</f>
        <v>0.35188057454723998</v>
      </c>
      <c r="G7" s="126">
        <f t="shared" ref="G7:G11" si="1">E7-C7</f>
        <v>4.9999999999999822E-2</v>
      </c>
      <c r="H7" s="102">
        <f t="shared" ref="H7:H11" si="2">E7-D7</f>
        <v>2.0000000000000018E-2</v>
      </c>
    </row>
    <row r="8" spans="1:8" ht="34.5" customHeight="1" x14ac:dyDescent="0.25">
      <c r="A8" s="4" t="s">
        <v>21</v>
      </c>
      <c r="B8" s="102" t="s">
        <v>24</v>
      </c>
      <c r="C8" s="102" t="s">
        <v>24</v>
      </c>
      <c r="D8" s="102" t="s">
        <v>24</v>
      </c>
      <c r="E8" s="102" t="s">
        <v>24</v>
      </c>
      <c r="F8" s="102" t="s">
        <v>24</v>
      </c>
      <c r="G8" s="102" t="s">
        <v>24</v>
      </c>
      <c r="H8" s="102" t="s">
        <v>24</v>
      </c>
    </row>
    <row r="9" spans="1:8" ht="35.25" customHeight="1" x14ac:dyDescent="0.25">
      <c r="A9" s="4" t="s">
        <v>22</v>
      </c>
      <c r="B9" s="127">
        <v>13.1028704561999</v>
      </c>
      <c r="C9" s="102">
        <v>12.39</v>
      </c>
      <c r="D9" s="102">
        <v>12.28</v>
      </c>
      <c r="E9" s="102">
        <v>11.79</v>
      </c>
      <c r="F9" s="126">
        <f t="shared" si="0"/>
        <v>-1.3128704561999012</v>
      </c>
      <c r="G9" s="126">
        <f t="shared" si="1"/>
        <v>-0.60000000000000142</v>
      </c>
      <c r="H9" s="102">
        <f>E9-D9</f>
        <v>-0.49000000000000021</v>
      </c>
    </row>
    <row r="10" spans="1:8" ht="35.25" customHeight="1" x14ac:dyDescent="0.25">
      <c r="A10" s="4" t="s">
        <v>23</v>
      </c>
      <c r="B10" s="129">
        <v>6.8749550032397</v>
      </c>
      <c r="C10" s="128">
        <v>6.87</v>
      </c>
      <c r="D10" s="128">
        <v>6.87</v>
      </c>
      <c r="E10" s="128">
        <v>5.89</v>
      </c>
      <c r="F10" s="193">
        <f>E10-B10</f>
        <v>-0.98495500323970031</v>
      </c>
      <c r="G10" s="126">
        <f t="shared" si="1"/>
        <v>-0.98000000000000043</v>
      </c>
      <c r="H10" s="102">
        <f t="shared" si="2"/>
        <v>-0.98000000000000043</v>
      </c>
    </row>
    <row r="11" spans="1:8" ht="35.25" customHeight="1" x14ac:dyDescent="0.25">
      <c r="A11" s="4" t="s">
        <v>63</v>
      </c>
      <c r="B11" s="125">
        <v>1</v>
      </c>
      <c r="C11" s="102">
        <v>1</v>
      </c>
      <c r="D11" s="102">
        <v>1</v>
      </c>
      <c r="E11" s="102">
        <v>1</v>
      </c>
      <c r="F11" s="126">
        <f t="shared" si="0"/>
        <v>0</v>
      </c>
      <c r="G11" s="126">
        <f t="shared" si="1"/>
        <v>0</v>
      </c>
      <c r="H11" s="102">
        <f t="shared" si="2"/>
        <v>0</v>
      </c>
    </row>
    <row r="12" spans="1:8" ht="33" customHeight="1" x14ac:dyDescent="0.25">
      <c r="A12" s="4" t="s">
        <v>64</v>
      </c>
      <c r="B12" s="102" t="s">
        <v>24</v>
      </c>
      <c r="C12" s="102" t="s">
        <v>24</v>
      </c>
      <c r="D12" s="102" t="s">
        <v>24</v>
      </c>
      <c r="E12" s="102" t="s">
        <v>24</v>
      </c>
      <c r="F12" s="102" t="s">
        <v>24</v>
      </c>
      <c r="G12" s="102" t="s">
        <v>24</v>
      </c>
      <c r="H12" s="102" t="s">
        <v>24</v>
      </c>
    </row>
    <row r="14" spans="1:8" ht="29.25" customHeight="1" x14ac:dyDescent="0.25">
      <c r="A14" s="215" t="s">
        <v>84</v>
      </c>
      <c r="B14" s="215"/>
      <c r="C14" s="215"/>
      <c r="D14" s="215"/>
      <c r="E14" s="215"/>
      <c r="F14" s="215"/>
      <c r="G14" s="215"/>
    </row>
  </sheetData>
  <mergeCells count="3">
    <mergeCell ref="A14:G14"/>
    <mergeCell ref="A1:H1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showRuler="0" topLeftCell="A2" zoomScaleNormal="100" zoomScaleSheetLayoutView="95" zoomScalePageLayoutView="66" workbookViewId="0">
      <selection activeCell="F7" sqref="F7:F10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</cols>
  <sheetData>
    <row r="1" spans="1:13" hidden="1" x14ac:dyDescent="0.25"/>
    <row r="2" spans="1:13" ht="19.5" customHeight="1" x14ac:dyDescent="0.25">
      <c r="A2" s="220"/>
      <c r="B2" s="220"/>
      <c r="C2" s="220"/>
      <c r="D2" s="220"/>
      <c r="E2" s="220"/>
      <c r="F2" s="220"/>
      <c r="G2" s="220"/>
      <c r="H2" s="220"/>
      <c r="I2" s="220"/>
    </row>
    <row r="3" spans="1:13" ht="42" customHeight="1" x14ac:dyDescent="0.25">
      <c r="A3" s="218" t="s">
        <v>134</v>
      </c>
      <c r="B3" s="218"/>
      <c r="C3" s="218"/>
      <c r="D3" s="218"/>
      <c r="E3" s="218"/>
      <c r="F3" s="218"/>
      <c r="G3" s="218"/>
      <c r="H3" s="218"/>
      <c r="I3" s="218"/>
    </row>
    <row r="4" spans="1:13" ht="7.5" customHeight="1" x14ac:dyDescent="0.25">
      <c r="A4" s="218"/>
      <c r="B4" s="218"/>
      <c r="C4" s="218"/>
      <c r="D4" s="218"/>
      <c r="E4" s="218"/>
      <c r="F4" s="218"/>
      <c r="G4" s="218"/>
      <c r="H4" s="218"/>
      <c r="I4" s="218"/>
    </row>
    <row r="5" spans="1:13" ht="16.5" x14ac:dyDescent="0.25">
      <c r="A5" s="13"/>
      <c r="B5" s="13"/>
      <c r="C5" s="13"/>
      <c r="D5" s="13" t="s">
        <v>35</v>
      </c>
      <c r="E5" s="13"/>
      <c r="F5" s="13"/>
      <c r="G5" s="13"/>
      <c r="H5" s="13"/>
      <c r="I5" s="13"/>
    </row>
    <row r="6" spans="1:13" ht="4.5" customHeight="1" x14ac:dyDescent="0.25"/>
    <row r="7" spans="1:13" ht="181.5" customHeight="1" x14ac:dyDescent="0.25">
      <c r="A7" s="5"/>
      <c r="B7" s="5" t="s">
        <v>141</v>
      </c>
      <c r="C7" s="5" t="s">
        <v>140</v>
      </c>
      <c r="D7" s="5" t="s">
        <v>120</v>
      </c>
      <c r="E7" s="5" t="s">
        <v>139</v>
      </c>
      <c r="F7" s="5" t="s">
        <v>135</v>
      </c>
      <c r="G7" s="5" t="s">
        <v>136</v>
      </c>
      <c r="H7" s="5" t="s">
        <v>137</v>
      </c>
      <c r="I7" s="5" t="s">
        <v>138</v>
      </c>
    </row>
    <row r="8" spans="1:13" ht="38.25" customHeight="1" x14ac:dyDescent="0.25">
      <c r="A8" s="16" t="s">
        <v>36</v>
      </c>
      <c r="B8" s="130">
        <v>47.98</v>
      </c>
      <c r="C8" s="150">
        <v>64.09</v>
      </c>
      <c r="D8" s="58">
        <v>5.7762039999999999</v>
      </c>
      <c r="E8" s="58">
        <v>4.2571564899999998</v>
      </c>
      <c r="F8" s="58">
        <v>73.654612819999997</v>
      </c>
      <c r="G8" s="58">
        <f>F8/B8*100</f>
        <v>153.5110729887453</v>
      </c>
      <c r="H8" s="58">
        <f>F8/C8*100</f>
        <v>114.92372104852551</v>
      </c>
      <c r="I8" s="58">
        <f>E8/D8*100</f>
        <v>73.701629824708405</v>
      </c>
      <c r="J8" s="175"/>
      <c r="K8" s="175"/>
    </row>
    <row r="9" spans="1:13" ht="36.75" customHeight="1" x14ac:dyDescent="0.25">
      <c r="A9" s="16" t="s">
        <v>37</v>
      </c>
      <c r="B9" s="130">
        <v>81.48</v>
      </c>
      <c r="C9" s="131">
        <v>118.39</v>
      </c>
      <c r="D9" s="58">
        <v>14.051731589999999</v>
      </c>
      <c r="E9" s="58">
        <v>16.253897940000002</v>
      </c>
      <c r="F9" s="58">
        <v>134.58397333463799</v>
      </c>
      <c r="G9" s="58">
        <f t="shared" ref="G9:G10" si="0">F9/B9*100</f>
        <v>165.17424316965878</v>
      </c>
      <c r="H9" s="58">
        <f>F9/C9*100</f>
        <v>113.67849762195961</v>
      </c>
      <c r="I9" s="58">
        <f>E9/D9*100</f>
        <v>115.67185037584397</v>
      </c>
      <c r="J9" s="176"/>
      <c r="K9" s="175"/>
      <c r="M9" s="175"/>
    </row>
    <row r="10" spans="1:13" ht="42" customHeight="1" x14ac:dyDescent="0.25">
      <c r="A10" s="16" t="s">
        <v>38</v>
      </c>
      <c r="B10" s="130">
        <v>135.41999999999999</v>
      </c>
      <c r="C10" s="131">
        <v>133.79</v>
      </c>
      <c r="D10" s="58">
        <v>7.0326305470000001</v>
      </c>
      <c r="E10" s="58">
        <v>11.011198290999999</v>
      </c>
      <c r="F10" s="58">
        <v>92.043764703999997</v>
      </c>
      <c r="G10" s="58">
        <f t="shared" si="0"/>
        <v>67.969107003396843</v>
      </c>
      <c r="H10" s="58">
        <f>F10/C10*100</f>
        <v>68.797193141490396</v>
      </c>
      <c r="I10" s="58">
        <f>E10/D10*100</f>
        <v>156.57296679259213</v>
      </c>
      <c r="J10" s="175"/>
    </row>
    <row r="12" spans="1:13" ht="39.75" customHeight="1" x14ac:dyDescent="0.25">
      <c r="A12" s="219" t="s">
        <v>39</v>
      </c>
      <c r="B12" s="219"/>
      <c r="C12" s="219"/>
      <c r="D12" s="219"/>
      <c r="E12" s="219"/>
      <c r="F12" s="219"/>
      <c r="G12" s="219"/>
      <c r="H12" s="219"/>
      <c r="I12" s="219"/>
    </row>
    <row r="14" spans="1:13" x14ac:dyDescent="0.25">
      <c r="E14" s="175"/>
      <c r="F14" s="175"/>
    </row>
    <row r="15" spans="1:13" x14ac:dyDescent="0.25">
      <c r="H15" s="175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showRowColHeaders="0" showRuler="0" view="pageLayout" workbookViewId="0">
      <selection activeCell="B15" sqref="B15:D15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6" ht="16.5" x14ac:dyDescent="0.3">
      <c r="A4" s="222" t="s">
        <v>61</v>
      </c>
      <c r="B4" s="222"/>
      <c r="C4" s="222"/>
      <c r="D4" s="222"/>
      <c r="E4" s="222"/>
    </row>
    <row r="5" spans="1:6" ht="30" customHeight="1" x14ac:dyDescent="0.25">
      <c r="A5" s="221" t="s">
        <v>65</v>
      </c>
      <c r="B5" s="221"/>
      <c r="C5" s="221"/>
      <c r="D5" s="221"/>
      <c r="E5" s="221"/>
    </row>
    <row r="6" spans="1:6" x14ac:dyDescent="0.25">
      <c r="D6" s="175"/>
    </row>
    <row r="8" spans="1:6" ht="105.75" customHeight="1" x14ac:dyDescent="0.3">
      <c r="A8" s="18"/>
      <c r="B8" s="189" t="s">
        <v>150</v>
      </c>
      <c r="C8" s="181" t="s">
        <v>148</v>
      </c>
      <c r="D8" s="181" t="s">
        <v>122</v>
      </c>
      <c r="E8" s="19" t="s">
        <v>119</v>
      </c>
    </row>
    <row r="9" spans="1:6" ht="21.75" customHeight="1" x14ac:dyDescent="0.25">
      <c r="A9" s="20" t="s">
        <v>53</v>
      </c>
      <c r="B9" s="104"/>
      <c r="C9" s="104"/>
      <c r="D9" s="104"/>
      <c r="E9" s="29"/>
    </row>
    <row r="10" spans="1:6" ht="38.25" customHeight="1" x14ac:dyDescent="0.25">
      <c r="A10" s="23" t="s">
        <v>117</v>
      </c>
      <c r="B10" s="109">
        <v>9.0659911000356104</v>
      </c>
      <c r="C10" s="109">
        <v>8.83</v>
      </c>
      <c r="D10" s="106">
        <v>9.1199999999999992</v>
      </c>
      <c r="E10" s="105" t="s">
        <v>54</v>
      </c>
      <c r="F10" s="175"/>
    </row>
    <row r="11" spans="1:6" ht="57" customHeight="1" x14ac:dyDescent="0.25">
      <c r="A11" s="23" t="s">
        <v>113</v>
      </c>
      <c r="B11" s="106">
        <v>16.941359034590501</v>
      </c>
      <c r="C11" s="110">
        <v>12.93</v>
      </c>
      <c r="D11" s="106">
        <v>13.37</v>
      </c>
      <c r="E11" s="105" t="s">
        <v>55</v>
      </c>
    </row>
    <row r="12" spans="1:6" ht="17.25" x14ac:dyDescent="0.25">
      <c r="A12" s="21" t="s">
        <v>56</v>
      </c>
      <c r="B12" s="57"/>
      <c r="C12" s="57"/>
      <c r="D12" s="57"/>
      <c r="E12" s="29"/>
    </row>
    <row r="13" spans="1:6" ht="38.25" customHeight="1" x14ac:dyDescent="0.25">
      <c r="A13" s="23" t="s">
        <v>57</v>
      </c>
      <c r="B13" s="111">
        <v>87.290902466871302</v>
      </c>
      <c r="C13" s="111">
        <v>85.709354643218703</v>
      </c>
      <c r="D13" s="106">
        <v>84.893439273345294</v>
      </c>
      <c r="E13" s="105" t="s">
        <v>58</v>
      </c>
    </row>
    <row r="14" spans="1:6" ht="17.25" x14ac:dyDescent="0.25">
      <c r="A14" s="21" t="s">
        <v>59</v>
      </c>
      <c r="B14" s="57"/>
      <c r="C14" s="57"/>
      <c r="D14" s="57"/>
      <c r="E14" s="29"/>
    </row>
    <row r="15" spans="1:6" ht="24.75" customHeight="1" x14ac:dyDescent="0.25">
      <c r="A15" s="23" t="s">
        <v>62</v>
      </c>
      <c r="B15" s="111">
        <v>21.8606270364997</v>
      </c>
      <c r="C15" s="111">
        <v>21.716110402396701</v>
      </c>
      <c r="D15" s="107">
        <v>23.375852255554101</v>
      </c>
      <c r="E15" s="105" t="s">
        <v>60</v>
      </c>
    </row>
    <row r="16" spans="1:6" x14ac:dyDescent="0.25">
      <c r="B16" s="55"/>
      <c r="C16" s="55"/>
      <c r="D16" s="55"/>
    </row>
    <row r="17" spans="1:8" ht="24.75" customHeight="1" x14ac:dyDescent="0.25">
      <c r="A17" s="214" t="s">
        <v>39</v>
      </c>
      <c r="B17" s="214"/>
      <c r="C17" s="214"/>
      <c r="D17" s="214"/>
      <c r="E17" s="214"/>
      <c r="F17" s="64"/>
      <c r="G17" s="64"/>
      <c r="H17" s="64"/>
    </row>
    <row r="18" spans="1:8" x14ac:dyDescent="0.25">
      <c r="C18" s="175"/>
      <c r="D18" s="175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="93" zoomScaleNormal="93" workbookViewId="0">
      <selection activeCell="D14" sqref="D14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8" ht="17.25" x14ac:dyDescent="0.3">
      <c r="A1" s="223" t="s">
        <v>61</v>
      </c>
      <c r="B1" s="223"/>
      <c r="C1" s="223"/>
      <c r="D1" s="223"/>
      <c r="E1" s="223"/>
    </row>
    <row r="2" spans="1:8" ht="32.25" customHeight="1" x14ac:dyDescent="0.25">
      <c r="A2" s="224" t="s">
        <v>142</v>
      </c>
      <c r="B2" s="224"/>
      <c r="C2" s="224"/>
      <c r="D2" s="224"/>
      <c r="E2" s="224"/>
    </row>
    <row r="3" spans="1:8" ht="15.75" customHeight="1" x14ac:dyDescent="0.25">
      <c r="B3" s="24" t="s">
        <v>67</v>
      </c>
    </row>
    <row r="4" spans="1:8" ht="53.25" customHeight="1" x14ac:dyDescent="0.3">
      <c r="A4" s="25"/>
      <c r="B4" s="22" t="s">
        <v>151</v>
      </c>
      <c r="C4" s="22" t="s">
        <v>149</v>
      </c>
      <c r="D4" s="22" t="s">
        <v>144</v>
      </c>
      <c r="E4" s="60" t="s">
        <v>143</v>
      </c>
    </row>
    <row r="5" spans="1:8" ht="34.5" customHeight="1" x14ac:dyDescent="0.25">
      <c r="A5" s="26" t="s">
        <v>68</v>
      </c>
      <c r="B5" s="132">
        <v>63.98</v>
      </c>
      <c r="C5" s="191">
        <v>39.799999999999997</v>
      </c>
      <c r="D5" s="27">
        <v>119.97464795603899</v>
      </c>
      <c r="E5" s="59">
        <v>100</v>
      </c>
      <c r="F5" s="65"/>
      <c r="G5" s="66"/>
    </row>
    <row r="6" spans="1:8" ht="18" customHeight="1" x14ac:dyDescent="0.25">
      <c r="A6" s="28" t="s">
        <v>69</v>
      </c>
      <c r="B6" s="133"/>
      <c r="C6" s="115"/>
      <c r="D6" s="133"/>
      <c r="E6" s="30"/>
    </row>
    <row r="7" spans="1:8" ht="19.5" customHeight="1" x14ac:dyDescent="0.25">
      <c r="A7" s="31" t="s">
        <v>70</v>
      </c>
      <c r="B7" s="132">
        <v>37.64</v>
      </c>
      <c r="C7" s="132">
        <v>33.18</v>
      </c>
      <c r="D7" s="120">
        <v>99.899847610600006</v>
      </c>
      <c r="E7" s="121">
        <v>83.267464679042504</v>
      </c>
    </row>
    <row r="8" spans="1:8" ht="16.5" customHeight="1" x14ac:dyDescent="0.25">
      <c r="A8" s="28" t="s">
        <v>69</v>
      </c>
      <c r="B8" s="133"/>
      <c r="C8" s="115"/>
      <c r="D8" s="133"/>
      <c r="E8" s="32"/>
    </row>
    <row r="9" spans="1:8" ht="34.5" x14ac:dyDescent="0.25">
      <c r="A9" s="33" t="s">
        <v>71</v>
      </c>
      <c r="B9" s="134">
        <v>37.64</v>
      </c>
      <c r="C9" s="190">
        <v>33.18</v>
      </c>
      <c r="D9" s="116">
        <v>99.899847610600006</v>
      </c>
      <c r="E9" s="34"/>
      <c r="H9" s="66"/>
    </row>
    <row r="10" spans="1:8" ht="17.25" x14ac:dyDescent="0.25">
      <c r="A10" s="28" t="s">
        <v>72</v>
      </c>
      <c r="B10" s="133"/>
      <c r="C10" s="115"/>
      <c r="D10" s="133"/>
      <c r="E10" s="133"/>
    </row>
    <row r="11" spans="1:8" ht="17.25" x14ac:dyDescent="0.25">
      <c r="A11" s="35" t="s">
        <v>73</v>
      </c>
      <c r="B11" s="134">
        <v>166.12</v>
      </c>
      <c r="C11" s="118">
        <v>147.25</v>
      </c>
      <c r="D11" s="116">
        <v>201.2907584841</v>
      </c>
      <c r="E11" s="34"/>
    </row>
    <row r="12" spans="1:8" ht="17.25" x14ac:dyDescent="0.25">
      <c r="A12" s="35" t="s">
        <v>74</v>
      </c>
      <c r="B12" s="185">
        <v>-128.47999999999999</v>
      </c>
      <c r="C12" s="186">
        <v>-114.07</v>
      </c>
      <c r="D12" s="194">
        <v>-101.3909108735</v>
      </c>
      <c r="E12" s="34"/>
    </row>
    <row r="13" spans="1:8" ht="17.25" x14ac:dyDescent="0.25">
      <c r="A13" s="36" t="s">
        <v>75</v>
      </c>
      <c r="B13" s="183"/>
      <c r="C13" s="116"/>
      <c r="D13" s="116"/>
      <c r="E13" s="30"/>
    </row>
    <row r="14" spans="1:8" ht="17.25" x14ac:dyDescent="0.25">
      <c r="A14" s="31" t="s">
        <v>76</v>
      </c>
      <c r="B14" s="120">
        <v>26.34</v>
      </c>
      <c r="C14" s="135">
        <v>6.62</v>
      </c>
      <c r="D14" s="198">
        <v>20.0748003454386</v>
      </c>
      <c r="E14" s="197">
        <v>16.732535320957499</v>
      </c>
    </row>
    <row r="15" spans="1:8" ht="17.25" x14ac:dyDescent="0.25">
      <c r="A15" s="28" t="s">
        <v>69</v>
      </c>
      <c r="B15" s="115"/>
      <c r="C15" s="115"/>
      <c r="D15" s="187"/>
      <c r="E15" s="30"/>
    </row>
    <row r="16" spans="1:8" ht="17.25" x14ac:dyDescent="0.25">
      <c r="A16" s="33" t="s">
        <v>77</v>
      </c>
      <c r="B16" s="30">
        <v>26.34</v>
      </c>
      <c r="C16" s="118">
        <v>6.62</v>
      </c>
      <c r="D16" s="195">
        <v>-21.17369365456139</v>
      </c>
      <c r="E16" s="34"/>
    </row>
    <row r="17" spans="1:5" ht="17.25" x14ac:dyDescent="0.25">
      <c r="A17" s="28" t="s">
        <v>72</v>
      </c>
      <c r="B17" s="115"/>
      <c r="C17" s="115"/>
      <c r="D17" s="115"/>
      <c r="E17" s="30"/>
    </row>
    <row r="18" spans="1:5" ht="17.25" x14ac:dyDescent="0.25">
      <c r="A18" s="35" t="s">
        <v>78</v>
      </c>
      <c r="B18" s="118">
        <v>65.17</v>
      </c>
      <c r="C18" s="118">
        <v>64.53</v>
      </c>
      <c r="D18" s="184">
        <v>44.178978242444998</v>
      </c>
      <c r="E18" s="34"/>
    </row>
    <row r="19" spans="1:5" ht="17.25" x14ac:dyDescent="0.25">
      <c r="A19" s="28" t="s">
        <v>69</v>
      </c>
      <c r="B19" s="115"/>
      <c r="C19" s="115"/>
      <c r="D19" s="187"/>
      <c r="E19" s="30"/>
    </row>
    <row r="20" spans="1:5" ht="17.25" x14ac:dyDescent="0.25">
      <c r="A20" s="37" t="s">
        <v>79</v>
      </c>
      <c r="B20" s="118">
        <v>65.17</v>
      </c>
      <c r="C20" s="118">
        <v>64.53</v>
      </c>
      <c r="D20" s="116">
        <v>43.351843242445</v>
      </c>
      <c r="E20" s="34"/>
    </row>
    <row r="21" spans="1:5" ht="17.25" x14ac:dyDescent="0.25">
      <c r="A21" s="37" t="s">
        <v>80</v>
      </c>
      <c r="B21" s="115"/>
      <c r="C21" s="117" t="s">
        <v>24</v>
      </c>
      <c r="D21" s="117">
        <v>0.82713499999999995</v>
      </c>
      <c r="E21" s="30"/>
    </row>
    <row r="22" spans="1:5" ht="17.25" x14ac:dyDescent="0.25">
      <c r="A22" s="35" t="s">
        <v>81</v>
      </c>
      <c r="B22" s="185">
        <v>-38.83</v>
      </c>
      <c r="C22" s="185">
        <v>-57.91</v>
      </c>
      <c r="D22" s="194">
        <v>-65.352671897006388</v>
      </c>
      <c r="E22" s="34"/>
    </row>
    <row r="23" spans="1:5" ht="34.5" x14ac:dyDescent="0.25">
      <c r="A23" s="33" t="s">
        <v>82</v>
      </c>
      <c r="B23" s="117" t="s">
        <v>24</v>
      </c>
      <c r="C23" s="117" t="s">
        <v>24</v>
      </c>
      <c r="D23" s="117">
        <v>41.248494000000001</v>
      </c>
      <c r="E23" s="34"/>
    </row>
    <row r="24" spans="1:5" ht="16.5" customHeight="1" x14ac:dyDescent="0.25">
      <c r="A24" s="28" t="s">
        <v>72</v>
      </c>
      <c r="B24" s="115"/>
      <c r="C24" s="115"/>
      <c r="D24" s="115"/>
      <c r="E24" s="133"/>
    </row>
    <row r="25" spans="1:5" ht="17.25" x14ac:dyDescent="0.25">
      <c r="A25" s="35" t="s">
        <v>73</v>
      </c>
      <c r="B25" s="117" t="s">
        <v>24</v>
      </c>
      <c r="C25" s="117" t="s">
        <v>24</v>
      </c>
      <c r="D25" s="117">
        <v>231.02740800000001</v>
      </c>
      <c r="E25" s="34"/>
    </row>
    <row r="26" spans="1:5" ht="18" thickBot="1" x14ac:dyDescent="0.3">
      <c r="A26" s="38" t="s">
        <v>74</v>
      </c>
      <c r="B26" s="30" t="s">
        <v>24</v>
      </c>
      <c r="C26" s="30" t="s">
        <v>24</v>
      </c>
      <c r="D26" s="196">
        <v>-189.77891399999999</v>
      </c>
      <c r="E26" s="34"/>
    </row>
    <row r="27" spans="1:5" ht="15.75" thickTop="1" x14ac:dyDescent="0.25">
      <c r="A27" s="39" t="s">
        <v>83</v>
      </c>
    </row>
    <row r="28" spans="1:5" ht="33" customHeight="1" x14ac:dyDescent="0.25">
      <c r="A28" s="225" t="s">
        <v>84</v>
      </c>
      <c r="B28" s="225"/>
      <c r="C28" s="225"/>
      <c r="D28" s="225"/>
      <c r="E28" s="225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B12" sqref="B12:D12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7" ht="16.5" x14ac:dyDescent="0.25">
      <c r="A1" s="218" t="s">
        <v>61</v>
      </c>
      <c r="B1" s="218"/>
      <c r="C1" s="218"/>
      <c r="D1" s="218"/>
      <c r="E1" s="218"/>
    </row>
    <row r="2" spans="1:7" ht="36.75" customHeight="1" x14ac:dyDescent="0.25">
      <c r="A2" s="224" t="s">
        <v>145</v>
      </c>
      <c r="B2" s="224"/>
      <c r="C2" s="224"/>
      <c r="D2" s="224"/>
      <c r="E2" s="224"/>
    </row>
    <row r="3" spans="1:7" x14ac:dyDescent="0.25">
      <c r="C3" s="24" t="s">
        <v>67</v>
      </c>
      <c r="D3" s="24"/>
    </row>
    <row r="5" spans="1:7" ht="34.5" x14ac:dyDescent="0.3">
      <c r="A5" s="25"/>
      <c r="B5" s="22" t="s">
        <v>151</v>
      </c>
      <c r="C5" s="22" t="s">
        <v>149</v>
      </c>
      <c r="D5" s="22" t="s">
        <v>144</v>
      </c>
      <c r="E5" s="22" t="s">
        <v>143</v>
      </c>
      <c r="G5" s="175"/>
    </row>
    <row r="6" spans="1:7" ht="17.25" x14ac:dyDescent="0.25">
      <c r="A6" s="40" t="s">
        <v>85</v>
      </c>
      <c r="B6" s="135">
        <v>111.79</v>
      </c>
      <c r="C6" s="135">
        <v>126.64</v>
      </c>
      <c r="D6" s="119">
        <v>142.838802147477</v>
      </c>
      <c r="E6" s="119">
        <v>100</v>
      </c>
      <c r="F6" s="175"/>
      <c r="G6" s="66"/>
    </row>
    <row r="7" spans="1:7" ht="17.25" x14ac:dyDescent="0.25">
      <c r="A7" s="44" t="s">
        <v>69</v>
      </c>
      <c r="B7" s="115"/>
      <c r="C7" s="117"/>
      <c r="D7" s="117"/>
      <c r="E7" s="117"/>
    </row>
    <row r="8" spans="1:7" ht="17.25" x14ac:dyDescent="0.25">
      <c r="A8" s="41" t="s">
        <v>86</v>
      </c>
      <c r="B8" s="118">
        <v>57.72</v>
      </c>
      <c r="C8" s="118">
        <v>63.71</v>
      </c>
      <c r="D8" s="116">
        <v>68.890903260499996</v>
      </c>
      <c r="E8" s="116">
        <v>48.2298242667786</v>
      </c>
      <c r="F8" s="175"/>
    </row>
    <row r="9" spans="1:7" ht="17.25" x14ac:dyDescent="0.25">
      <c r="A9" s="44" t="s">
        <v>69</v>
      </c>
      <c r="B9" s="115"/>
      <c r="C9" s="117"/>
      <c r="D9" s="117"/>
      <c r="E9" s="117"/>
    </row>
    <row r="10" spans="1:7" ht="34.5" x14ac:dyDescent="0.25">
      <c r="A10" s="42" t="s">
        <v>87</v>
      </c>
      <c r="B10" s="118">
        <v>57.72</v>
      </c>
      <c r="C10" s="118">
        <v>63.71</v>
      </c>
      <c r="D10" s="117">
        <v>68.890903260499996</v>
      </c>
      <c r="E10" s="116">
        <v>48.2298242667786</v>
      </c>
    </row>
    <row r="11" spans="1:7" ht="17.25" x14ac:dyDescent="0.25">
      <c r="A11" s="43" t="s">
        <v>88</v>
      </c>
      <c r="B11" s="119"/>
      <c r="C11" s="117"/>
      <c r="D11" s="117"/>
      <c r="E11" s="137"/>
    </row>
    <row r="12" spans="1:7" ht="17.25" x14ac:dyDescent="0.25">
      <c r="A12" s="41" t="s">
        <v>89</v>
      </c>
      <c r="B12" s="118">
        <v>54.07</v>
      </c>
      <c r="C12" s="118">
        <v>62.93</v>
      </c>
      <c r="D12" s="116">
        <v>73.947898886977399</v>
      </c>
      <c r="E12" s="116">
        <v>51.770175733221301</v>
      </c>
    </row>
    <row r="13" spans="1:7" ht="17.25" x14ac:dyDescent="0.25">
      <c r="A13" s="44" t="s">
        <v>69</v>
      </c>
      <c r="B13" s="115"/>
      <c r="C13" s="117"/>
      <c r="D13" s="117"/>
      <c r="E13" s="117"/>
    </row>
    <row r="14" spans="1:7" ht="34.5" x14ac:dyDescent="0.25">
      <c r="A14" s="43" t="s">
        <v>90</v>
      </c>
      <c r="B14" s="118">
        <v>22.81</v>
      </c>
      <c r="C14" s="118">
        <v>31.16</v>
      </c>
      <c r="D14" s="117">
        <v>35.825468727977402</v>
      </c>
      <c r="E14" s="136">
        <v>25.081048139138399</v>
      </c>
    </row>
    <row r="15" spans="1:7" ht="34.5" x14ac:dyDescent="0.25">
      <c r="A15" s="43" t="s">
        <v>91</v>
      </c>
      <c r="B15" s="117">
        <v>31.26</v>
      </c>
      <c r="C15" s="118">
        <v>31.76</v>
      </c>
      <c r="D15" s="118">
        <v>38.122430158999997</v>
      </c>
      <c r="E15" s="118">
        <v>26.689127594083001</v>
      </c>
    </row>
    <row r="16" spans="1:7" ht="17.25" x14ac:dyDescent="0.3">
      <c r="A16" s="45" t="s">
        <v>92</v>
      </c>
      <c r="B16" s="17"/>
      <c r="C16" s="17"/>
      <c r="D16" s="17"/>
      <c r="E16" s="54"/>
    </row>
    <row r="18" spans="1:5" ht="34.5" customHeight="1" x14ac:dyDescent="0.25">
      <c r="A18" s="225" t="s">
        <v>84</v>
      </c>
      <c r="B18" s="225"/>
      <c r="C18" s="225"/>
      <c r="D18" s="225"/>
      <c r="E18" s="225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B8" sqref="B8:E10"/>
    </sheetView>
  </sheetViews>
  <sheetFormatPr defaultRowHeight="15" x14ac:dyDescent="0.25"/>
  <cols>
    <col min="1" max="1" width="56.5703125" customWidth="1"/>
    <col min="2" max="2" width="17.28515625" customWidth="1"/>
    <col min="3" max="3" width="16.140625" customWidth="1"/>
    <col min="4" max="4" width="16.7109375" customWidth="1"/>
    <col min="5" max="5" width="13.7109375" customWidth="1"/>
    <col min="6" max="6" width="9.5703125" bestFit="1" customWidth="1"/>
    <col min="7" max="7" width="11.42578125" bestFit="1" customWidth="1"/>
  </cols>
  <sheetData>
    <row r="1" spans="1:7" ht="17.25" x14ac:dyDescent="0.25">
      <c r="A1" s="221" t="s">
        <v>61</v>
      </c>
      <c r="B1" s="221"/>
      <c r="C1" s="221"/>
      <c r="D1" s="221"/>
      <c r="E1" s="221"/>
    </row>
    <row r="2" spans="1:7" ht="37.5" customHeight="1" x14ac:dyDescent="0.25">
      <c r="A2" s="226" t="s">
        <v>146</v>
      </c>
      <c r="B2" s="226"/>
      <c r="C2" s="226"/>
      <c r="D2" s="226"/>
      <c r="E2" s="226"/>
    </row>
    <row r="3" spans="1:7" ht="17.25" x14ac:dyDescent="0.3">
      <c r="A3" s="17"/>
      <c r="B3" s="17"/>
      <c r="C3" s="17"/>
    </row>
    <row r="4" spans="1:7" ht="67.5" customHeight="1" x14ac:dyDescent="0.3">
      <c r="A4" s="25"/>
      <c r="B4" s="180" t="s">
        <v>150</v>
      </c>
      <c r="C4" s="180" t="s">
        <v>148</v>
      </c>
      <c r="D4" s="5" t="s">
        <v>114</v>
      </c>
      <c r="E4" s="180" t="s">
        <v>122</v>
      </c>
    </row>
    <row r="5" spans="1:7" ht="34.5" x14ac:dyDescent="0.25">
      <c r="A5" s="49" t="s">
        <v>101</v>
      </c>
      <c r="B5" s="122">
        <v>3551.9785746214702</v>
      </c>
      <c r="C5" s="122">
        <v>3959.2557097499998</v>
      </c>
      <c r="D5" s="122">
        <v>4140.0327566799997</v>
      </c>
      <c r="E5" s="174">
        <v>4070.6972137299999</v>
      </c>
      <c r="F5" s="66"/>
      <c r="G5" s="192"/>
    </row>
    <row r="6" spans="1:7" ht="17.25" x14ac:dyDescent="0.25">
      <c r="A6" s="50" t="s">
        <v>102</v>
      </c>
      <c r="B6" s="154">
        <v>100</v>
      </c>
      <c r="C6" s="154">
        <v>100</v>
      </c>
      <c r="D6" s="155">
        <v>100</v>
      </c>
      <c r="E6" s="155">
        <v>100</v>
      </c>
      <c r="G6" s="66"/>
    </row>
    <row r="7" spans="1:7" ht="17.25" x14ac:dyDescent="0.25">
      <c r="A7" s="51" t="s">
        <v>69</v>
      </c>
      <c r="B7" s="57"/>
      <c r="C7" s="112"/>
      <c r="D7" s="57"/>
      <c r="E7" s="22"/>
      <c r="F7" s="66"/>
    </row>
    <row r="8" spans="1:7" ht="17.25" x14ac:dyDescent="0.25">
      <c r="A8" s="52" t="s">
        <v>103</v>
      </c>
      <c r="B8" s="108">
        <v>82.295862279036996</v>
      </c>
      <c r="C8" s="113">
        <v>78.407046512758399</v>
      </c>
      <c r="D8" s="108">
        <v>76.949200359581596</v>
      </c>
      <c r="E8" s="29">
        <v>77.064208781952203</v>
      </c>
      <c r="F8" s="66"/>
      <c r="G8" s="66"/>
    </row>
    <row r="9" spans="1:7" ht="17.25" x14ac:dyDescent="0.25">
      <c r="A9" s="52" t="s">
        <v>104</v>
      </c>
      <c r="B9" s="108">
        <v>17.031941308323599</v>
      </c>
      <c r="C9" s="113">
        <v>21.024218744370501</v>
      </c>
      <c r="D9" s="108">
        <v>22.5028762409381</v>
      </c>
      <c r="E9" s="29">
        <v>22.436487812688899</v>
      </c>
    </row>
    <row r="10" spans="1:7" ht="17.25" x14ac:dyDescent="0.25">
      <c r="A10" s="52" t="s">
        <v>105</v>
      </c>
      <c r="B10" s="108">
        <v>0.672196412639398</v>
      </c>
      <c r="C10" s="113">
        <v>0.56869915022840301</v>
      </c>
      <c r="D10" s="108">
        <v>0.54792339948032398</v>
      </c>
      <c r="E10" s="29">
        <v>0.49930340535880802</v>
      </c>
      <c r="F10" s="66"/>
    </row>
    <row r="11" spans="1:7" ht="17.25" x14ac:dyDescent="0.25">
      <c r="A11" s="50" t="s">
        <v>106</v>
      </c>
      <c r="B11" s="156">
        <v>100</v>
      </c>
      <c r="C11" s="156">
        <v>100</v>
      </c>
      <c r="D11" s="156">
        <v>100</v>
      </c>
      <c r="E11" s="155">
        <v>100</v>
      </c>
    </row>
    <row r="12" spans="1:7" ht="17.25" x14ac:dyDescent="0.25">
      <c r="A12" s="51" t="s">
        <v>69</v>
      </c>
      <c r="B12" s="57"/>
      <c r="C12" s="114"/>
      <c r="D12" s="57"/>
      <c r="E12" s="22"/>
    </row>
    <row r="13" spans="1:7" ht="17.25" x14ac:dyDescent="0.25">
      <c r="A13" s="53" t="s">
        <v>107</v>
      </c>
      <c r="B13" s="108">
        <v>34.634410518055397</v>
      </c>
      <c r="C13" s="113">
        <v>41.749357765724397</v>
      </c>
      <c r="D13" s="108">
        <v>42.730363587718301</v>
      </c>
      <c r="E13" s="29">
        <v>44.337626409364098</v>
      </c>
    </row>
    <row r="14" spans="1:7" ht="17.25" x14ac:dyDescent="0.25">
      <c r="A14" s="53" t="s">
        <v>108</v>
      </c>
      <c r="B14" s="108">
        <v>45.645596643981598</v>
      </c>
      <c r="C14" s="113">
        <v>38.802043656282201</v>
      </c>
      <c r="D14" s="108">
        <v>37.049134104437201</v>
      </c>
      <c r="E14" s="29">
        <v>35.680196056859998</v>
      </c>
    </row>
    <row r="15" spans="1:7" ht="17.25" x14ac:dyDescent="0.25">
      <c r="A15" s="53" t="s">
        <v>109</v>
      </c>
      <c r="B15" s="108">
        <v>12.239371039225899</v>
      </c>
      <c r="C15" s="113">
        <v>12.989911910056099</v>
      </c>
      <c r="D15" s="108">
        <v>13.9145563392103</v>
      </c>
      <c r="E15" s="29">
        <v>13.7736473660797</v>
      </c>
    </row>
    <row r="16" spans="1:7" ht="17.25" x14ac:dyDescent="0.25">
      <c r="A16" s="53" t="s">
        <v>110</v>
      </c>
      <c r="B16" s="108">
        <v>6.6555578795685504</v>
      </c>
      <c r="C16" s="113">
        <v>5.7615592277320502</v>
      </c>
      <c r="D16" s="108">
        <v>5.6318611123013804</v>
      </c>
      <c r="E16" s="29">
        <v>5.55465674350196</v>
      </c>
    </row>
    <row r="17" spans="1:5" ht="17.25" x14ac:dyDescent="0.25">
      <c r="A17" s="53" t="s">
        <v>111</v>
      </c>
      <c r="B17" s="108">
        <v>0.166863056925354</v>
      </c>
      <c r="C17" s="113">
        <v>0.132855856901408</v>
      </c>
      <c r="D17" s="108">
        <v>0.12706411444479801</v>
      </c>
      <c r="E17" s="29">
        <v>0.112851115639491</v>
      </c>
    </row>
    <row r="18" spans="1:5" ht="17.25" x14ac:dyDescent="0.25">
      <c r="A18" s="53" t="s">
        <v>112</v>
      </c>
      <c r="B18" s="108">
        <v>0.65820086224313901</v>
      </c>
      <c r="C18" s="113">
        <v>0.56427158330377403</v>
      </c>
      <c r="D18" s="108">
        <v>0.54702074188806904</v>
      </c>
      <c r="E18" s="29">
        <v>0.54102230855485001</v>
      </c>
    </row>
    <row r="20" spans="1:5" ht="28.5" customHeight="1" x14ac:dyDescent="0.25">
      <c r="A20" s="225" t="s">
        <v>39</v>
      </c>
      <c r="B20" s="225"/>
      <c r="C20" s="225"/>
      <c r="D20" s="225"/>
      <c r="E20" s="225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showRuler="0" showWhiteSpace="0" zoomScaleNormal="100" zoomScalePageLayoutView="82" workbookViewId="0">
      <selection activeCell="B13" sqref="B13:E13"/>
    </sheetView>
  </sheetViews>
  <sheetFormatPr defaultRowHeight="15" x14ac:dyDescent="0.25"/>
  <cols>
    <col min="1" max="1" width="68.42578125" customWidth="1"/>
    <col min="2" max="2" width="15.85546875" customWidth="1"/>
    <col min="3" max="4" width="15.140625" customWidth="1"/>
    <col min="5" max="5" width="15" customWidth="1"/>
  </cols>
  <sheetData>
    <row r="1" spans="1:7" ht="17.25" x14ac:dyDescent="0.25">
      <c r="A1" s="221" t="s">
        <v>61</v>
      </c>
      <c r="B1" s="221"/>
      <c r="C1" s="221"/>
      <c r="D1" s="221"/>
      <c r="E1" s="221"/>
    </row>
    <row r="2" spans="1:7" ht="36" customHeight="1" x14ac:dyDescent="0.25">
      <c r="A2" s="226" t="s">
        <v>147</v>
      </c>
      <c r="B2" s="226"/>
      <c r="C2" s="226"/>
      <c r="D2" s="226"/>
      <c r="E2" s="226"/>
    </row>
    <row r="4" spans="1:7" ht="66.75" customHeight="1" x14ac:dyDescent="0.3">
      <c r="A4" s="25"/>
      <c r="B4" s="180" t="s">
        <v>150</v>
      </c>
      <c r="C4" s="180" t="s">
        <v>148</v>
      </c>
      <c r="D4" s="5" t="s">
        <v>114</v>
      </c>
      <c r="E4" s="180" t="s">
        <v>122</v>
      </c>
    </row>
    <row r="5" spans="1:7" ht="24.75" customHeight="1" x14ac:dyDescent="0.25">
      <c r="A5" s="47" t="s">
        <v>93</v>
      </c>
      <c r="B5" s="147">
        <v>541.84065399999997</v>
      </c>
      <c r="C5" s="147">
        <v>573.34204</v>
      </c>
      <c r="D5" s="147">
        <v>588.11148800000001</v>
      </c>
      <c r="E5" s="148">
        <v>679.38750200000004</v>
      </c>
      <c r="G5" s="175"/>
    </row>
    <row r="6" spans="1:7" ht="21.75" customHeight="1" x14ac:dyDescent="0.25">
      <c r="A6" s="48" t="s">
        <v>94</v>
      </c>
      <c r="B6" s="138">
        <v>100</v>
      </c>
      <c r="C6" s="138">
        <v>100</v>
      </c>
      <c r="D6" s="138">
        <v>100</v>
      </c>
      <c r="E6" s="138">
        <v>100</v>
      </c>
    </row>
    <row r="7" spans="1:7" ht="17.25" x14ac:dyDescent="0.25">
      <c r="A7" s="48" t="s">
        <v>69</v>
      </c>
      <c r="B7" s="149"/>
      <c r="C7" s="149"/>
      <c r="D7" s="149"/>
      <c r="E7" s="115"/>
    </row>
    <row r="8" spans="1:7" ht="17.25" x14ac:dyDescent="0.25">
      <c r="A8" s="46" t="s">
        <v>95</v>
      </c>
      <c r="B8" s="139">
        <v>4.3153517616015398</v>
      </c>
      <c r="C8" s="140">
        <v>4.7529673561003802</v>
      </c>
      <c r="D8" s="140">
        <v>4.9448549455983404</v>
      </c>
      <c r="E8" s="141">
        <v>3.9094036793158402</v>
      </c>
    </row>
    <row r="9" spans="1:7" ht="17.25" x14ac:dyDescent="0.25">
      <c r="A9" s="46" t="s">
        <v>96</v>
      </c>
      <c r="B9" s="139">
        <v>45.209661855242203</v>
      </c>
      <c r="C9" s="140">
        <v>37.914587250570399</v>
      </c>
      <c r="D9" s="140">
        <v>39.1297012038643</v>
      </c>
      <c r="E9" s="141">
        <v>31.440525380756899</v>
      </c>
    </row>
    <row r="10" spans="1:7" ht="17.25" x14ac:dyDescent="0.25">
      <c r="A10" s="46" t="s">
        <v>97</v>
      </c>
      <c r="B10" s="139">
        <v>49.9284611632755</v>
      </c>
      <c r="C10" s="139">
        <v>56.364658694834198</v>
      </c>
      <c r="D10" s="139">
        <v>54.949153450306298</v>
      </c>
      <c r="E10" s="141">
        <v>63.715505470102102</v>
      </c>
    </row>
    <row r="11" spans="1:7" ht="17.25" x14ac:dyDescent="0.25">
      <c r="A11" s="46" t="s">
        <v>98</v>
      </c>
      <c r="B11" s="139">
        <v>0.54652521988070302</v>
      </c>
      <c r="C11" s="139">
        <v>0.96778669849502097</v>
      </c>
      <c r="D11" s="139">
        <v>0.97629040023105296</v>
      </c>
      <c r="E11" s="141">
        <v>0.93456546982520206</v>
      </c>
    </row>
    <row r="12" spans="1:7" ht="36" customHeight="1" x14ac:dyDescent="0.25">
      <c r="A12" s="48" t="s">
        <v>99</v>
      </c>
      <c r="B12" s="142">
        <v>13.1028704561999</v>
      </c>
      <c r="C12" s="143">
        <v>12.392866325735</v>
      </c>
      <c r="D12" s="143">
        <v>12.2816694953497</v>
      </c>
      <c r="E12" s="144">
        <v>11.7856853525709</v>
      </c>
      <c r="F12" s="66"/>
    </row>
    <row r="13" spans="1:7" ht="22.5" customHeight="1" x14ac:dyDescent="0.25">
      <c r="A13" s="48" t="s">
        <v>100</v>
      </c>
      <c r="B13" s="145">
        <v>2806.69759120052</v>
      </c>
      <c r="C13" s="145">
        <v>3415.5151367183898</v>
      </c>
      <c r="D13" s="145">
        <v>3307.6007693510701</v>
      </c>
      <c r="E13" s="146">
        <v>3786.6744102881698</v>
      </c>
    </row>
    <row r="15" spans="1:7" ht="33.75" customHeight="1" x14ac:dyDescent="0.25">
      <c r="A15" s="225" t="s">
        <v>84</v>
      </c>
      <c r="B15" s="225"/>
      <c r="C15" s="225"/>
      <c r="D15" s="225"/>
      <c r="E15" s="225"/>
    </row>
    <row r="16" spans="1:7" x14ac:dyDescent="0.25">
      <c r="D16" s="177"/>
    </row>
    <row r="17" spans="2:4" x14ac:dyDescent="0.25">
      <c r="B17" s="175"/>
      <c r="C17" s="175"/>
      <c r="D17" s="175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2019-05-23T11:57:21Z</cp:lastPrinted>
  <dcterms:created xsi:type="dcterms:W3CDTF">2016-03-11T11:20:21Z</dcterms:created>
  <dcterms:modified xsi:type="dcterms:W3CDTF">2019-11-20T12:30:56Z</dcterms:modified>
</cp:coreProperties>
</file>