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-2\Desktop\SDjanuary-Feb.2021\"/>
    </mc:Choice>
  </mc:AlternateContent>
  <bookViews>
    <workbookView xWindow="0" yWindow="0" windowWidth="28800" windowHeight="123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G5" i="1"/>
  <c r="H5" i="1"/>
  <c r="I9" i="4" l="1"/>
  <c r="I10" i="4"/>
  <c r="I8" i="4"/>
  <c r="H8" i="4"/>
  <c r="G8" i="4"/>
  <c r="H9" i="4" l="1"/>
  <c r="G9" i="4"/>
  <c r="H10" i="4"/>
  <c r="H11" i="3"/>
  <c r="F11" i="3"/>
  <c r="G9" i="3"/>
  <c r="H6" i="3"/>
  <c r="G24" i="2"/>
  <c r="H15" i="2"/>
  <c r="G15" i="2"/>
  <c r="H13" i="2"/>
  <c r="G13" i="2"/>
  <c r="F7" i="2"/>
  <c r="H41" i="1"/>
  <c r="H23" i="1"/>
  <c r="G23" i="1"/>
  <c r="G18" i="1"/>
  <c r="G15" i="1"/>
  <c r="H13" i="1"/>
  <c r="F12" i="1"/>
  <c r="G12" i="1"/>
  <c r="F5" i="1"/>
  <c r="F25" i="2" l="1"/>
  <c r="G11" i="2"/>
  <c r="G20" i="2"/>
  <c r="G19" i="2"/>
  <c r="G10" i="4" l="1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9" i="1"/>
  <c r="H11" i="1"/>
  <c r="H14" i="1"/>
  <c r="H15" i="1"/>
  <c r="F20" i="1" l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0" i="2"/>
  <c r="F21" i="2"/>
  <c r="F19" i="2"/>
  <c r="F13" i="2"/>
  <c r="F14" i="2"/>
  <c r="F15" i="2"/>
  <c r="F16" i="2"/>
  <c r="F8" i="2"/>
  <c r="G47" i="1"/>
  <c r="G46" i="1"/>
  <c r="G41" i="1"/>
  <c r="G42" i="1"/>
  <c r="G44" i="1"/>
  <c r="G35" i="1"/>
  <c r="G36" i="1"/>
  <c r="G37" i="1"/>
  <c r="G38" i="1"/>
  <c r="G34" i="1"/>
  <c r="G28" i="1"/>
  <c r="F47" i="1"/>
  <c r="F46" i="1"/>
  <c r="F41" i="1"/>
  <c r="F42" i="1"/>
  <c r="F43" i="1"/>
  <c r="F44" i="1"/>
  <c r="F35" i="1"/>
  <c r="F36" i="1"/>
  <c r="F38" i="1"/>
  <c r="F34" i="1"/>
  <c r="F32" i="1"/>
  <c r="F30" i="1"/>
  <c r="F28" i="1"/>
  <c r="G19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<sst xmlns="http://schemas.openxmlformats.org/spreadsheetml/2006/main" count="287" uniqueCount="156">
  <si>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</si>
  <si>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</si>
  <si>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</si>
  <si>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</si>
  <si>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</si>
  <si>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</si>
  <si>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</si>
  <si>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</si>
  <si>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</si>
  <si>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</si>
  <si>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</si>
  <si>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</si>
  <si>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</si>
  <si>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</si>
  <si>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</si>
  <si>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</si>
  <si>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</si>
  <si>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</si>
  <si>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</si>
  <si>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</si>
  <si>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</si>
  <si>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</si>
  <si>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</si>
  <si>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</si>
  <si>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</si>
  <si>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</si>
  <si>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</si>
  <si>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</si>
  <si>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</si>
  <si>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</si>
  <si>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</si>
  <si>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</si>
  <si>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</si>
  <si>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</si>
  <si>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</si>
  <si>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</si>
  <si>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</si>
  <si>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</si>
  <si>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</si>
  <si>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</si>
  <si>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</si>
  <si>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</si>
  <si>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</si>
  <si>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</si>
  <si>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</si>
  <si>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</si>
  <si>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</si>
  <si>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</si>
  <si>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</si>
  <si>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</si>
  <si>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</si>
  <si>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</si>
  <si>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</si>
  <si>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</si>
  <si>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</si>
  <si>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</si>
  <si>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</si>
  <si>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</si>
  <si>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</si>
  <si>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</si>
  <si>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</si>
  <si>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</si>
  <si>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</si>
  <si>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</si>
  <si>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</si>
  <si>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</si>
  <si>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</si>
  <si>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</si>
  <si>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</si>
  <si>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</si>
  <si>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</si>
  <si>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</si>
  <si>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</si>
  <si>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</si>
  <si>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</si>
  <si>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</si>
  <si>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</si>
  <si>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</si>
  <si>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</si>
  <si>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</si>
  <si>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</si>
  <si>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</si>
  <si>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</si>
  <si>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</si>
  <si>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</si>
  <si>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</si>
  <si>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</si>
  <si>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</si>
  <si>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</si>
  <si>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</si>
  <si>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</si>
  <si>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</si>
  <si>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</si>
  <si>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</si>
  <si>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</si>
  <si>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</si>
  <si>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</si>
  <si>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</si>
  <si>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</si>
  <si>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</si>
  <si>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</si>
  <si>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</si>
  <si>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</si>
  <si>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</si>
  <si>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</si>
  <si>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</si>
  <si>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</si>
  <si>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</si>
  <si>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</si>
  <si>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</si>
  <si>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</si>
  <si>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</si>
  <si>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</si>
  <si>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առնվազն 25%</t>
  </si>
  <si>
    <t xml:space="preserve"> </t>
  </si>
  <si>
    <t>31.12.2020</t>
  </si>
  <si>
    <t xml:space="preserve">             2019-2021թթ.  Հայաստանի Հանրապետության կառավարության պարտքի միջին տոկոսադրույքի վերաբերյալ </t>
  </si>
  <si>
    <t>ուղենիշներն ըստ 2021-2023թթ. ռազմավարական ծրագրի</t>
  </si>
  <si>
    <t>2019-2021թթ. Հայաստանի Հանրապետության պետական պարտքի վերաբերյալ (փետրվար ամսվա վերջի դրությամբ)</t>
  </si>
  <si>
    <t>28.02.2019</t>
  </si>
  <si>
    <t>28.02.2021</t>
  </si>
  <si>
    <t xml:space="preserve">28.02.2021-ը 28.02․2019-ի նկատմամբ(%) </t>
  </si>
  <si>
    <t xml:space="preserve">28.02․2021-ը 31.12.2020-ի նկատմամբ(%) </t>
  </si>
  <si>
    <t xml:space="preserve">  2019-2021թթ.  Հայաստանի Հանրապետության կառավարության պարտքի կառուցվածքի վերաբերյալ  (փետրվար ամսվա վերջի դրությամբ)</t>
  </si>
  <si>
    <t>28․01.2019</t>
  </si>
  <si>
    <t>28․02.2021</t>
  </si>
  <si>
    <t xml:space="preserve">Տեսակարար կշռի փոփոխությունը` 28.02.2021-ին 28․02.2019-ի նկատմամբ(+/-) </t>
  </si>
  <si>
    <t xml:space="preserve">Տեսակարար կշռի փոփոխությունը 28.02.2021-ին 31.12.2020-ի նկատմամբ(+/-) </t>
  </si>
  <si>
    <t xml:space="preserve">                                                                         (փետրվար ամսվա վերջի դրությամբ)</t>
  </si>
  <si>
    <t>01․01․2019 - 28․02.2019</t>
  </si>
  <si>
    <t>01․01․2021 - 28․02․2021</t>
  </si>
  <si>
    <t>01․01․2021-31․01․2021</t>
  </si>
  <si>
    <t>01․02․2021-28․02․2021</t>
  </si>
  <si>
    <t xml:space="preserve">ՀՀ Կառավարության պարտքի կառավարման 2021 -2023թթ. ռազմավարական ծրագրի ուղենշային ցուցանիշների վերաբերյալ (փետրվար ամսվա վերջի դրությամբ) </t>
  </si>
  <si>
    <t>28․02․2021</t>
  </si>
  <si>
    <t>01.01.2019-28.02.2019</t>
  </si>
  <si>
    <t>01.01.2021-28.02․2021</t>
  </si>
  <si>
    <t>% (2021թ. փետրվար)</t>
  </si>
  <si>
    <t>01.01.2021-28.02.2021</t>
  </si>
  <si>
    <t xml:space="preserve">2019-2021թթ. վարկային պայմանագրերով ձևավորված ՀՀ կառավարության արտաքին պարտքը (փետրվար ամսվա վերջի դրությամբ) </t>
  </si>
  <si>
    <t>28․02.2019</t>
  </si>
  <si>
    <t xml:space="preserve"> 28.02.2021</t>
  </si>
  <si>
    <t>2019-2021թթ. շրջանառության մեջ գտնվող ՀՀ պետական պարտատոմսերը  (փետրվար ամսվա վերջի դրությամբ)</t>
  </si>
  <si>
    <t xml:space="preserve">Փոփոխությունը 01.01.2021 - 28.02.2021-ին 01.01.2019-28.02.2019-ի նկատմամբ(%) </t>
  </si>
  <si>
    <t xml:space="preserve">Փոփոխությունը 01.02.2021 - 28.02.2021-ին 01.01.2021-31․01.2021-ի նկատմամբ(%) </t>
  </si>
  <si>
    <t>2019-2021թթ. հունվար-փետրվար ամիսներին ՀՀ պետական բյուջեից ՀՀ կառավարության պարտքի գծով վճարված տոկոսավճարներ</t>
  </si>
  <si>
    <t>2019-2021թթ. հունվար-փետրվար ամիսներին պետական բյուջեի պակասուրդի ֆինանսավորումը փոխառու միջոցների հաշվին</t>
  </si>
  <si>
    <t xml:space="preserve"> 2019-2021թթ. հունվար-փետրվար ամիսներին Հայաստանի Հանրապետության կառավարության արտաքին վարկերի սպասարկման և արտաքին վարկային միջոցների ստացման վերաբերյալ</t>
  </si>
  <si>
    <t>29.02.2020</t>
  </si>
  <si>
    <t xml:space="preserve">28.02.2021-ը 29.02․2020-ի նկատմամբ(%) </t>
  </si>
  <si>
    <t xml:space="preserve">Տեսակարար կշռի փոփոխությունը 28․02.2021-ին 29․02.2020-ի նկատմամբ(+/-) </t>
  </si>
  <si>
    <t>29․02.2020</t>
  </si>
  <si>
    <t xml:space="preserve">Տեսակարար կշռի փոփոխությունը 28.02.2021-ին 29.02.2020-ի նկատմամբ(+/-) </t>
  </si>
  <si>
    <t>01․01․2020 - 29․02․2020</t>
  </si>
  <si>
    <t xml:space="preserve">Փոփոխությունը 01.01.2021 - 28.02.2021-ին 01.01.2020-29.02.2020-ի նկատմամբ(%) </t>
  </si>
  <si>
    <t>01.01.2020-29.02.2020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</si>
</sst>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0.0;[Red]0.0"/>
    <numFmt numFmtId="174" formatCode="0.00_ ;\-0.00\ "/>
    <numFmt numFmtId="175" formatCode="#,##0.00_ ;\-#,##0.00\ "/>
    <numFmt numFmtId="176" formatCode="#,##0.000;[Red]#,##0.000"/>
    <numFmt numFmtId="178" formatCode="0.00_);\(0.00\)"/>
    <numFmt numFmtId="179" formatCode="#,##0.0;[Red]#,##0.0"/>
    <numFmt numFmtId="180" formatCode="#,##0.0_);\(#,##0.0\)"/>
    <numFmt numFmtId="181" formatCode="#,##0.000_);\(#,##0.0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20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20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1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4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2" fillId="5" borderId="1" xfId="10" applyFont="1" applyFill="1" applyBorder="1" applyAlignment="1">
      <alignment horizontal="center" vertical="center" wrapText="1"/>
    </xf>
    <xf numFmtId="43" fontId="23" fillId="2" borderId="1" xfId="10" applyFont="1" applyFill="1" applyBorder="1" applyAlignment="1">
      <alignment horizontal="center" vertical="center" wrapText="1"/>
    </xf>
    <xf numFmtId="43" fontId="24" fillId="0" borderId="1" xfId="10" applyFont="1" applyBorder="1" applyAlignment="1">
      <alignment horizontal="center" vertical="center" wrapText="1"/>
    </xf>
    <xf numFmtId="166" fontId="22" fillId="5" borderId="1" xfId="10" applyNumberFormat="1" applyFont="1" applyFill="1" applyBorder="1" applyAlignment="1">
      <alignment horizontal="center" vertical="center" wrapText="1"/>
    </xf>
    <xf numFmtId="166" fontId="24" fillId="0" borderId="1" xfId="10" applyNumberFormat="1" applyFont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3" fillId="2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3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7" fillId="0" borderId="1" xfId="10" applyNumberFormat="1" applyFont="1" applyBorder="1" applyAlignment="1">
      <alignment horizontal="center" vertical="center" wrapText="1"/>
    </xf>
    <xf numFmtId="170" fontId="19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 wrapText="1"/>
    </xf>
    <xf numFmtId="170" fontId="19" fillId="0" borderId="1" xfId="4" applyNumberFormat="1" applyFont="1" applyBorder="1" applyAlignment="1">
      <alignment horizontal="center" vertical="center" wrapText="1"/>
    </xf>
    <xf numFmtId="170" fontId="17" fillId="0" borderId="1" xfId="4" applyNumberFormat="1" applyFont="1" applyBorder="1" applyAlignment="1">
      <alignment horizontal="center" vertical="center" wrapText="1"/>
    </xf>
    <xf numFmtId="170" fontId="17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3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4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4" fillId="0" borderId="1" xfId="4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7" fillId="0" borderId="1" xfId="5" applyNumberFormat="1" applyFont="1" applyBorder="1" applyAlignment="1">
      <alignment horizontal="center" vertical="center" wrapText="1"/>
    </xf>
    <xf numFmtId="170" fontId="17" fillId="0" borderId="4" xfId="4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3" fontId="12" fillId="0" borderId="1" xfId="16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173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3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5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43" fontId="23" fillId="4" borderId="1" xfId="1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66" fontId="23" fillId="4" borderId="1" xfId="1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4" fillId="0" borderId="1" xfId="5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4" fontId="23" fillId="0" borderId="1" xfId="3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6" borderId="1" xfId="4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0" fontId="24" fillId="0" borderId="1" xfId="0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5" fillId="0" borderId="1" xfId="4" applyNumberFormat="1" applyFont="1" applyBorder="1" applyAlignment="1">
      <alignment horizontal="center" vertical="center" wrapText="1"/>
    </xf>
    <xf numFmtId="2" fontId="24" fillId="0" borderId="1" xfId="3" applyNumberFormat="1" applyFont="1" applyBorder="1" applyAlignment="1">
      <alignment horizontal="center" vertical="center" wrapText="1"/>
    </xf>
    <xf numFmtId="174" fontId="24" fillId="0" borderId="1" xfId="3" applyNumberFormat="1" applyFont="1" applyBorder="1" applyAlignment="1">
      <alignment horizontal="center" vertical="center" wrapText="1"/>
    </xf>
    <xf numFmtId="170" fontId="25" fillId="0" borderId="1" xfId="4" applyNumberFormat="1" applyFont="1" applyBorder="1" applyAlignment="1">
      <alignment horizontal="center" vertical="center" wrapText="1"/>
    </xf>
    <xf numFmtId="2" fontId="24" fillId="0" borderId="4" xfId="4" applyNumberFormat="1" applyFont="1" applyBorder="1" applyAlignment="1">
      <alignment horizontal="center" vertical="center" wrapText="1"/>
    </xf>
    <xf numFmtId="170" fontId="24" fillId="0" borderId="1" xfId="3" applyNumberFormat="1" applyFont="1" applyBorder="1" applyAlignment="1">
      <alignment horizontal="center" vertical="center" wrapText="1"/>
    </xf>
    <xf numFmtId="170" fontId="22" fillId="0" borderId="1" xfId="4" applyNumberFormat="1" applyFont="1" applyBorder="1" applyAlignment="1">
      <alignment horizontal="center" vertical="center" wrapText="1"/>
    </xf>
    <xf numFmtId="174" fontId="24" fillId="0" borderId="1" xfId="0" applyNumberFormat="1" applyFont="1" applyBorder="1" applyAlignment="1">
      <alignment horizontal="center" vertical="center" wrapText="1"/>
    </xf>
    <xf numFmtId="170" fontId="24" fillId="0" borderId="1" xfId="4" applyNumberFormat="1" applyFont="1" applyFill="1" applyBorder="1" applyAlignment="1">
      <alignment horizontal="center" vertical="center" wrapText="1"/>
    </xf>
    <xf numFmtId="170" fontId="24" fillId="0" borderId="1" xfId="4" applyNumberFormat="1" applyFont="1" applyBorder="1" applyAlignment="1">
      <alignment horizontal="center" vertical="center" wrapText="1"/>
    </xf>
    <xf numFmtId="167" fontId="23" fillId="0" borderId="1" xfId="1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4" fillId="0" borderId="1" xfId="2" applyNumberFormat="1" applyFont="1" applyBorder="1" applyAlignment="1">
      <alignment horizontal="center" vertical="center" wrapText="1"/>
    </xf>
    <xf numFmtId="168" fontId="24" fillId="0" borderId="1" xfId="5" applyNumberFormat="1" applyFont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center" vertical="center" wrapText="1"/>
    </xf>
    <xf numFmtId="2" fontId="24" fillId="0" borderId="1" xfId="9" applyNumberFormat="1" applyFont="1" applyBorder="1" applyAlignment="1">
      <alignment horizontal="center" vertical="center" wrapText="1"/>
    </xf>
    <xf numFmtId="169" fontId="24" fillId="0" borderId="1" xfId="7" applyNumberFormat="1" applyFont="1" applyBorder="1" applyAlignment="1">
      <alignment horizontal="center" vertical="center" wrapText="1"/>
    </xf>
    <xf numFmtId="169" fontId="24" fillId="0" borderId="1" xfId="9" applyNumberFormat="1" applyFont="1" applyBorder="1" applyAlignment="1">
      <alignment horizontal="center" vertical="center" wrapText="1"/>
    </xf>
    <xf numFmtId="1" fontId="24" fillId="7" borderId="1" xfId="5" applyNumberFormat="1" applyFont="1" applyFill="1" applyBorder="1" applyAlignment="1">
      <alignment horizontal="center" vertical="center" wrapText="1"/>
    </xf>
    <xf numFmtId="39" fontId="23" fillId="0" borderId="1" xfId="5" applyNumberFormat="1" applyFont="1" applyBorder="1" applyAlignment="1">
      <alignment horizontal="center" vertical="center" wrapText="1"/>
    </xf>
    <xf numFmtId="170" fontId="23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24" fillId="0" borderId="1" xfId="6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71" fontId="24" fillId="6" borderId="1" xfId="1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39" fontId="23" fillId="0" borderId="1" xfId="3" applyNumberFormat="1" applyFont="1" applyBorder="1" applyAlignment="1">
      <alignment horizontal="center" vertical="center" wrapText="1"/>
    </xf>
    <xf numFmtId="178" fontId="23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79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2" fontId="17" fillId="0" borderId="1" xfId="0" applyNumberFormat="1" applyFont="1" applyBorder="1" applyAlignment="1">
      <alignment horizontal="center" vertical="center" wrapText="1"/>
    </xf>
    <xf numFmtId="2" fontId="17" fillId="0" borderId="1" xfId="4" applyNumberFormat="1" applyFont="1" applyBorder="1" applyAlignment="1">
      <alignment horizontal="center" vertical="center" wrapText="1"/>
    </xf>
    <xf numFmtId="4" fontId="17" fillId="0" borderId="1" xfId="5" applyNumberFormat="1" applyFont="1" applyFill="1" applyBorder="1" applyAlignment="1">
      <alignment horizontal="center" vertical="center" wrapText="1"/>
    </xf>
    <xf numFmtId="2" fontId="17" fillId="0" borderId="1" xfId="5" applyNumberFormat="1" applyFont="1" applyFill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2" fontId="19" fillId="0" borderId="1" xfId="4" applyNumberFormat="1" applyFont="1" applyFill="1" applyBorder="1" applyAlignment="1">
      <alignment horizontal="center" vertical="center" wrapText="1"/>
    </xf>
    <xf numFmtId="180" fontId="24" fillId="0" borderId="1" xfId="4" applyNumberFormat="1" applyFont="1" applyFill="1" applyBorder="1" applyAlignment="1">
      <alignment horizontal="center" vertical="center" wrapText="1"/>
    </xf>
    <xf numFmtId="180" fontId="23" fillId="0" borderId="1" xfId="4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8" fontId="25" fillId="0" borderId="1" xfId="4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 wrapText="1"/>
    </xf>
    <xf numFmtId="178" fontId="24" fillId="0" borderId="1" xfId="3" applyNumberFormat="1" applyFont="1" applyBorder="1" applyAlignment="1">
      <alignment horizontal="center" vertical="center" wrapText="1"/>
    </xf>
    <xf numFmtId="178" fontId="24" fillId="0" borderId="1" xfId="4" applyNumberFormat="1" applyFont="1" applyBorder="1" applyAlignment="1">
      <alignment horizontal="center" vertical="center" wrapText="1"/>
    </xf>
    <xf numFmtId="170" fontId="22" fillId="5" borderId="1" xfId="10" applyNumberFormat="1" applyFont="1" applyFill="1" applyBorder="1" applyAlignment="1">
      <alignment horizontal="center" vertical="center" wrapText="1"/>
    </xf>
    <xf numFmtId="178" fontId="24" fillId="0" borderId="1" xfId="4" applyNumberFormat="1" applyFont="1" applyFill="1" applyBorder="1" applyAlignment="1">
      <alignment horizontal="center" vertical="center" wrapText="1"/>
    </xf>
    <xf numFmtId="178" fontId="25" fillId="0" borderId="1" xfId="4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70" fontId="19" fillId="0" borderId="1" xfId="3" applyNumberFormat="1" applyFont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8" fontId="2" fillId="0" borderId="1" xfId="1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0" fontId="24" fillId="0" borderId="3" xfId="4" applyNumberFormat="1" applyFont="1" applyFill="1" applyBorder="1" applyAlignment="1">
      <alignment horizontal="center" vertical="center"/>
    </xf>
    <xf numFmtId="178" fontId="23" fillId="0" borderId="1" xfId="4" applyNumberFormat="1" applyFont="1" applyBorder="1" applyAlignment="1">
      <alignment horizontal="center" vertical="center" wrapText="1"/>
    </xf>
    <xf numFmtId="180" fontId="25" fillId="0" borderId="3" xfId="4" applyNumberFormat="1" applyFont="1" applyFill="1" applyBorder="1" applyAlignment="1">
      <alignment horizontal="center" vertical="center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Layout" zoomScale="106" zoomScalePageLayoutView="106" workbookViewId="0">
      <selection activeCell="J4" sqref="J4"/>
    </sheetView>
  </sheetViews>
  <sheetFormatPr defaultRowHeight="15" x14ac:dyDescent="0.25"/>
  <cols>
    <col min="1" max="1" width="62.28515625" customWidth="1"/>
    <col min="2" max="2" width="12.42578125" customWidth="1"/>
    <col min="3" max="3" width="11" customWidth="1"/>
    <col min="4" max="5" width="11.140625" customWidth="1"/>
    <col min="6" max="6" width="11.42578125" customWidth="1"/>
    <col min="7" max="7" width="11.140625" customWidth="1"/>
  </cols>
  <sheetData>
    <row r="1" spans="1:11" ht="21" customHeight="1" x14ac:dyDescent="0.25">
      <c r="A1" s="218" t="s">
        <v>58</v>
      </c>
      <c r="B1" s="218"/>
      <c r="C1" s="218"/>
      <c r="D1" s="218"/>
      <c r="E1" s="218"/>
      <c r="F1" s="218"/>
      <c r="G1" s="218"/>
      <c r="H1" s="218"/>
    </row>
    <row r="2" spans="1:11" ht="25.5" customHeight="1" x14ac:dyDescent="0.25">
      <c r="A2" s="217" t="s">
        <v>118</v>
      </c>
      <c r="B2" s="217"/>
      <c r="C2" s="217"/>
      <c r="D2" s="217"/>
      <c r="E2" s="217"/>
      <c r="F2" s="217"/>
      <c r="G2" s="217"/>
      <c r="H2" s="217"/>
    </row>
    <row r="3" spans="1:11" ht="12" customHeight="1" x14ac:dyDescent="0.3">
      <c r="A3" s="116" t="s">
        <v>46</v>
      </c>
      <c r="B3" s="116"/>
      <c r="C3" s="223" t="s">
        <v>110</v>
      </c>
      <c r="D3" s="223"/>
      <c r="E3" s="117"/>
      <c r="F3" s="117"/>
    </row>
    <row r="4" spans="1:11" ht="87.75" customHeight="1" x14ac:dyDescent="0.3">
      <c r="A4" s="123"/>
      <c r="B4" s="130" t="s">
        <v>119</v>
      </c>
      <c r="C4" s="130" t="s">
        <v>148</v>
      </c>
      <c r="D4" s="130" t="s">
        <v>115</v>
      </c>
      <c r="E4" s="130" t="s">
        <v>120</v>
      </c>
      <c r="F4" s="5" t="s">
        <v>121</v>
      </c>
      <c r="G4" s="5" t="s">
        <v>149</v>
      </c>
      <c r="H4" s="5" t="s">
        <v>122</v>
      </c>
    </row>
    <row r="5" spans="1:11" ht="16.5" x14ac:dyDescent="0.3">
      <c r="A5" s="11" t="s">
        <v>27</v>
      </c>
      <c r="B5" s="143">
        <v>3397.6791927888598</v>
      </c>
      <c r="C5" s="60">
        <v>3518.00433008153</v>
      </c>
      <c r="D5" s="60">
        <v>4164.2513012232903</v>
      </c>
      <c r="E5" s="60">
        <v>4605.58987565609</v>
      </c>
      <c r="F5" s="60">
        <f>E5*100/B5</f>
        <v>135.55105159518493</v>
      </c>
      <c r="G5" s="60">
        <f>E5*100/C5</f>
        <v>130.9148438583461</v>
      </c>
      <c r="H5" s="141">
        <f>E5*100/D5</f>
        <v>110.59826947290986</v>
      </c>
      <c r="J5" s="59"/>
    </row>
    <row r="6" spans="1:11" ht="16.5" x14ac:dyDescent="0.3">
      <c r="A6" s="220" t="s">
        <v>26</v>
      </c>
      <c r="B6" s="221"/>
      <c r="C6" s="221"/>
      <c r="D6" s="221"/>
      <c r="E6" s="221"/>
      <c r="F6" s="221"/>
      <c r="G6" s="221"/>
      <c r="H6" s="222"/>
      <c r="K6" s="127"/>
    </row>
    <row r="7" spans="1:11" ht="16.5" customHeight="1" x14ac:dyDescent="0.3">
      <c r="A7" s="6" t="s">
        <v>29</v>
      </c>
      <c r="B7" s="67">
        <v>3128.51408578158</v>
      </c>
      <c r="C7" s="61">
        <v>3285.77157346382</v>
      </c>
      <c r="D7" s="61">
        <v>3923.88906711752</v>
      </c>
      <c r="E7" s="61">
        <v>4341.2075926113503</v>
      </c>
      <c r="F7" s="62">
        <f>E7*100/B7</f>
        <v>138.76260338226379</v>
      </c>
      <c r="G7" s="62">
        <f>E7*100/C7</f>
        <v>132.12140575051913</v>
      </c>
      <c r="H7" s="213">
        <f>E7*100/D7</f>
        <v>110.63532934687146</v>
      </c>
      <c r="J7" t="s">
        <v>114</v>
      </c>
    </row>
    <row r="8" spans="1:11" ht="17.25" customHeight="1" x14ac:dyDescent="0.3">
      <c r="A8" s="219" t="s">
        <v>3</v>
      </c>
      <c r="B8" s="219"/>
      <c r="C8" s="219"/>
      <c r="D8" s="219"/>
      <c r="E8" s="219"/>
      <c r="F8" s="219"/>
      <c r="G8" s="219"/>
      <c r="H8" s="139"/>
    </row>
    <row r="9" spans="1:11" ht="16.5" x14ac:dyDescent="0.3">
      <c r="A9" s="13" t="s">
        <v>2</v>
      </c>
      <c r="B9" s="66">
        <v>2437.26049129699</v>
      </c>
      <c r="C9" s="55">
        <v>2512.4268726508299</v>
      </c>
      <c r="D9" s="55">
        <v>2922.95162258752</v>
      </c>
      <c r="E9" s="55">
        <v>3326.8674272913499</v>
      </c>
      <c r="F9" s="55">
        <f>E9*100/B9</f>
        <v>136.50028132696454</v>
      </c>
      <c r="G9" s="55">
        <f>E9*100/C9</f>
        <v>132.4164879585615</v>
      </c>
      <c r="H9" s="140">
        <f t="shared" ref="H9:H21" si="0">E9*100/D9</f>
        <v>113.8187646207523</v>
      </c>
      <c r="I9" s="59"/>
      <c r="J9" s="59"/>
    </row>
    <row r="10" spans="1:11" ht="16.5" x14ac:dyDescent="0.3">
      <c r="A10" s="219" t="s">
        <v>1</v>
      </c>
      <c r="B10" s="219"/>
      <c r="C10" s="219"/>
      <c r="D10" s="219"/>
      <c r="E10" s="219"/>
      <c r="F10" s="219"/>
      <c r="G10" s="219"/>
      <c r="H10" s="139"/>
    </row>
    <row r="11" spans="1:11" ht="18.75" customHeight="1" x14ac:dyDescent="0.3">
      <c r="A11" s="1" t="s">
        <v>42</v>
      </c>
      <c r="B11" s="68">
        <v>2023.1720574232099</v>
      </c>
      <c r="C11" s="65">
        <v>2040.5104982657899</v>
      </c>
      <c r="D11" s="199">
        <v>2437.9773611158798</v>
      </c>
      <c r="E11" s="65">
        <v>2443.1977216119499</v>
      </c>
      <c r="F11" s="54">
        <f>E11*100/B11</f>
        <v>120.7607485803111</v>
      </c>
      <c r="G11" s="54">
        <f>E11*100/C11</f>
        <v>119.73463129390414</v>
      </c>
      <c r="H11" s="139">
        <f t="shared" si="0"/>
        <v>100.21412670106504</v>
      </c>
    </row>
    <row r="12" spans="1:11" ht="33.75" customHeight="1" x14ac:dyDescent="0.3">
      <c r="A12" s="1" t="s">
        <v>44</v>
      </c>
      <c r="B12" s="70">
        <v>3.4091840000000002</v>
      </c>
      <c r="C12" s="56">
        <v>3.2883290000000001</v>
      </c>
      <c r="D12" s="56">
        <v>0</v>
      </c>
      <c r="E12" s="56">
        <v>3.4436309999999999</v>
      </c>
      <c r="F12" s="54">
        <f>E12*100/B12</f>
        <v>101.01041774219284</v>
      </c>
      <c r="G12" s="54">
        <f>E12*100/C12</f>
        <v>104.72282426727982</v>
      </c>
      <c r="H12" s="138" t="s">
        <v>24</v>
      </c>
    </row>
    <row r="13" spans="1:11" ht="34.5" customHeight="1" x14ac:dyDescent="0.3">
      <c r="A13" s="1" t="s">
        <v>43</v>
      </c>
      <c r="B13" s="70">
        <v>406.77534987540503</v>
      </c>
      <c r="C13" s="56">
        <v>464.92805538701401</v>
      </c>
      <c r="D13" s="56">
        <v>480.48649146999998</v>
      </c>
      <c r="E13" s="56">
        <v>875.74467468</v>
      </c>
      <c r="F13" s="54">
        <f>E13*100/B13</f>
        <v>215.28951421177314</v>
      </c>
      <c r="G13" s="54">
        <f>E13*100/C13</f>
        <v>188.36133129264812</v>
      </c>
      <c r="H13" s="138">
        <f>E13*100/D13</f>
        <v>182.26208025136097</v>
      </c>
    </row>
    <row r="14" spans="1:11" ht="16.5" x14ac:dyDescent="0.3">
      <c r="A14" s="1" t="s">
        <v>112</v>
      </c>
      <c r="B14" s="70">
        <v>3.90389999837</v>
      </c>
      <c r="C14" s="52">
        <v>3.6999899980239999</v>
      </c>
      <c r="D14" s="52">
        <v>4.4877700016370001</v>
      </c>
      <c r="E14" s="52">
        <v>4.4813999993984002</v>
      </c>
      <c r="F14" s="54">
        <f>E14*100/B14</f>
        <v>114.79289944080342</v>
      </c>
      <c r="G14" s="54">
        <f>E14*100/C14</f>
        <v>121.11924631665806</v>
      </c>
      <c r="H14" s="139">
        <f t="shared" si="0"/>
        <v>99.858058629647331</v>
      </c>
    </row>
    <row r="15" spans="1:11" ht="16.5" x14ac:dyDescent="0.3">
      <c r="A15" s="13" t="s">
        <v>6</v>
      </c>
      <c r="B15" s="69">
        <v>691.25359448459506</v>
      </c>
      <c r="C15" s="64">
        <v>773.34470081298605</v>
      </c>
      <c r="D15" s="64">
        <v>1000.93744453</v>
      </c>
      <c r="E15" s="64">
        <v>1014.34016532</v>
      </c>
      <c r="F15" s="64">
        <f>E15*100/B15</f>
        <v>146.73922470903042</v>
      </c>
      <c r="G15" s="64">
        <f>E15*100/C15</f>
        <v>131.16274854585092</v>
      </c>
      <c r="H15" s="140">
        <f t="shared" si="0"/>
        <v>101.33901682500182</v>
      </c>
    </row>
    <row r="16" spans="1:11" ht="16.5" x14ac:dyDescent="0.3">
      <c r="A16" s="219" t="s">
        <v>1</v>
      </c>
      <c r="B16" s="219"/>
      <c r="C16" s="219"/>
      <c r="D16" s="219"/>
      <c r="E16" s="219"/>
      <c r="F16" s="219"/>
      <c r="G16" s="219"/>
      <c r="H16" s="139"/>
      <c r="J16" s="59"/>
    </row>
    <row r="17" spans="1:11" ht="21" customHeight="1" x14ac:dyDescent="0.3">
      <c r="A17" s="1" t="s">
        <v>42</v>
      </c>
      <c r="B17" s="56" t="s">
        <v>24</v>
      </c>
      <c r="C17" s="56" t="s">
        <v>24</v>
      </c>
      <c r="D17" s="56"/>
      <c r="E17" s="56" t="s">
        <v>24</v>
      </c>
      <c r="F17" s="56" t="s">
        <v>24</v>
      </c>
      <c r="G17" s="56" t="s">
        <v>24</v>
      </c>
      <c r="H17" s="139" t="s">
        <v>24</v>
      </c>
      <c r="K17" s="127"/>
    </row>
    <row r="18" spans="1:11" ht="36.75" customHeight="1" x14ac:dyDescent="0.3">
      <c r="A18" s="1" t="s">
        <v>41</v>
      </c>
      <c r="B18" s="63">
        <v>604.20928900000001</v>
      </c>
      <c r="C18" s="52">
        <v>712.93411600000002</v>
      </c>
      <c r="D18" s="52">
        <v>958.83393599999999</v>
      </c>
      <c r="E18" s="52">
        <v>966.15484000000004</v>
      </c>
      <c r="F18" s="56">
        <f>E18*100/B18</f>
        <v>159.90400306473936</v>
      </c>
      <c r="G18" s="56">
        <f>E18*100/C18</f>
        <v>135.51811006334279</v>
      </c>
      <c r="H18" s="138">
        <f t="shared" si="0"/>
        <v>100.76352157815157</v>
      </c>
      <c r="I18" s="127"/>
      <c r="J18" s="127"/>
    </row>
    <row r="19" spans="1:11" ht="36" customHeight="1" x14ac:dyDescent="0.3">
      <c r="A19" s="1" t="s">
        <v>39</v>
      </c>
      <c r="B19" s="71">
        <v>82.639885484595396</v>
      </c>
      <c r="C19" s="52">
        <v>60.410584812986002</v>
      </c>
      <c r="D19" s="52">
        <v>42.103508529999999</v>
      </c>
      <c r="E19" s="52">
        <v>48.185325319999997</v>
      </c>
      <c r="F19" s="56">
        <f>E19*100/B19</f>
        <v>58.307589655339065</v>
      </c>
      <c r="G19" s="56">
        <f>E19*100/C19</f>
        <v>79.763050579907585</v>
      </c>
      <c r="H19" s="138">
        <f t="shared" si="0"/>
        <v>114.44491683078269</v>
      </c>
    </row>
    <row r="20" spans="1:11" ht="16.5" x14ac:dyDescent="0.3">
      <c r="A20" s="1" t="s">
        <v>40</v>
      </c>
      <c r="B20" s="63">
        <v>4.40442</v>
      </c>
      <c r="C20" s="52" t="s">
        <v>24</v>
      </c>
      <c r="D20" s="52">
        <v>0</v>
      </c>
      <c r="E20" s="52">
        <v>0</v>
      </c>
      <c r="F20" s="56">
        <f>E20*100/B20</f>
        <v>0</v>
      </c>
      <c r="G20" s="56" t="s">
        <v>24</v>
      </c>
      <c r="H20" s="139">
        <v>0</v>
      </c>
      <c r="K20" s="59"/>
    </row>
    <row r="21" spans="1:11" ht="19.5" customHeight="1" x14ac:dyDescent="0.25">
      <c r="A21" s="13" t="s">
        <v>28</v>
      </c>
      <c r="B21" s="210">
        <v>269.16510700727702</v>
      </c>
      <c r="C21" s="64">
        <v>232.23275661771001</v>
      </c>
      <c r="D21" s="64">
        <v>240.362234105775</v>
      </c>
      <c r="E21" s="64">
        <v>264.38228304474302</v>
      </c>
      <c r="F21" s="124">
        <f>E21*100/B21</f>
        <v>98.223089160511179</v>
      </c>
      <c r="G21" s="124">
        <f>E21*100/C21</f>
        <v>113.8436656806154</v>
      </c>
      <c r="H21" s="144">
        <f t="shared" si="0"/>
        <v>109.99327079328013</v>
      </c>
      <c r="I21" s="59"/>
      <c r="J21" s="59"/>
    </row>
    <row r="22" spans="1:11" ht="16.5" x14ac:dyDescent="0.3">
      <c r="A22" s="219" t="s">
        <v>30</v>
      </c>
      <c r="B22" s="219"/>
      <c r="C22" s="219"/>
      <c r="D22" s="219"/>
      <c r="E22" s="219"/>
      <c r="F22" s="219"/>
      <c r="G22" s="219"/>
      <c r="H22" s="139"/>
    </row>
    <row r="23" spans="1:11" ht="18" customHeight="1" x14ac:dyDescent="0.3">
      <c r="A23" s="4" t="s">
        <v>38</v>
      </c>
      <c r="B23" s="70">
        <v>69.199884783164805</v>
      </c>
      <c r="C23" s="54">
        <v>60.786777545770001</v>
      </c>
      <c r="D23" s="54">
        <v>63.070800095556599</v>
      </c>
      <c r="E23" s="54">
        <v>62.863030228893599</v>
      </c>
      <c r="F23" s="54">
        <f>E23*100/B23</f>
        <v>90.842680484039107</v>
      </c>
      <c r="G23" s="54">
        <f>E23*100/C23</f>
        <v>103.41563209459535</v>
      </c>
      <c r="H23" s="139">
        <f>E23*100/D23</f>
        <v>99.670576770314938</v>
      </c>
    </row>
    <row r="24" spans="1:11" ht="28.5" customHeight="1" x14ac:dyDescent="0.25">
      <c r="A24" s="234" t="s">
        <v>4</v>
      </c>
      <c r="B24" s="234"/>
      <c r="C24" s="234"/>
      <c r="D24" s="234"/>
      <c r="E24" s="234"/>
      <c r="F24" s="234"/>
      <c r="G24" s="234"/>
      <c r="H24" s="234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35"/>
      <c r="B27" s="130" t="s">
        <v>119</v>
      </c>
      <c r="C27" s="130" t="s">
        <v>148</v>
      </c>
      <c r="D27" s="130" t="s">
        <v>115</v>
      </c>
      <c r="E27" s="130" t="s">
        <v>120</v>
      </c>
      <c r="F27" s="5" t="s">
        <v>121</v>
      </c>
      <c r="G27" s="5" t="s">
        <v>149</v>
      </c>
      <c r="H27" s="5" t="s">
        <v>122</v>
      </c>
    </row>
    <row r="28" spans="1:11" ht="16.5" x14ac:dyDescent="0.3">
      <c r="A28" s="72" t="s">
        <v>27</v>
      </c>
      <c r="B28" s="146">
        <v>6942.8239666289101</v>
      </c>
      <c r="C28" s="73">
        <v>7350.6149813655002</v>
      </c>
      <c r="D28" s="73">
        <v>7968.4863874611001</v>
      </c>
      <c r="E28" s="73">
        <v>8723.3689591182792</v>
      </c>
      <c r="F28" s="60">
        <f>E28*100/B28</f>
        <v>125.64583231618234</v>
      </c>
      <c r="G28" s="60">
        <f>E28*100/C28</f>
        <v>118.67536228237827</v>
      </c>
      <c r="H28" s="142">
        <f>E28*100/D28</f>
        <v>109.4733495792254</v>
      </c>
      <c r="J28" s="59"/>
    </row>
    <row r="29" spans="1:11" ht="16.5" x14ac:dyDescent="0.3">
      <c r="A29" s="230" t="s">
        <v>26</v>
      </c>
      <c r="B29" s="231"/>
      <c r="C29" s="231"/>
      <c r="D29" s="231"/>
      <c r="E29" s="231"/>
      <c r="F29" s="231"/>
      <c r="G29" s="232"/>
      <c r="H29" s="139"/>
    </row>
    <row r="30" spans="1:11" ht="16.5" x14ac:dyDescent="0.3">
      <c r="A30" s="74" t="s">
        <v>0</v>
      </c>
      <c r="B30" s="84">
        <v>6392.8114875589099</v>
      </c>
      <c r="C30" s="61">
        <v>6865.3814740155003</v>
      </c>
      <c r="D30" s="61">
        <v>7508.5421977410997</v>
      </c>
      <c r="E30" s="61">
        <v>8222.6070016882804</v>
      </c>
      <c r="F30" s="62">
        <f>E30*100/B30</f>
        <v>128.62270407457419</v>
      </c>
      <c r="G30" s="62">
        <f>E30*100/C30</f>
        <v>119.7691203731313</v>
      </c>
      <c r="H30" s="142">
        <f t="shared" ref="H30:H47" si="1">E30*100/D30</f>
        <v>109.51003250886707</v>
      </c>
    </row>
    <row r="31" spans="1:11" ht="16.5" x14ac:dyDescent="0.3">
      <c r="A31" s="136" t="s">
        <v>47</v>
      </c>
      <c r="B31" s="83"/>
      <c r="C31" s="75"/>
      <c r="D31" s="75"/>
      <c r="E31" s="75"/>
      <c r="F31" s="76"/>
      <c r="G31" s="76"/>
      <c r="H31" s="139"/>
    </row>
    <row r="32" spans="1:11" ht="16.5" x14ac:dyDescent="0.3">
      <c r="A32" s="77" t="s">
        <v>2</v>
      </c>
      <c r="B32" s="69">
        <v>4980.3026100310299</v>
      </c>
      <c r="C32" s="78">
        <v>5249.5337915813498</v>
      </c>
      <c r="D32" s="78">
        <v>5593.2023624399999</v>
      </c>
      <c r="E32" s="78">
        <v>6301.3626549195897</v>
      </c>
      <c r="F32" s="79">
        <f>E32*100/B32</f>
        <v>126.52569830250393</v>
      </c>
      <c r="G32" s="79">
        <f>E32*100/C32</f>
        <v>120.03661477567879</v>
      </c>
      <c r="H32" s="140">
        <f t="shared" si="1"/>
        <v>112.66108834600898</v>
      </c>
      <c r="J32" s="59"/>
    </row>
    <row r="33" spans="1:11" ht="16.5" x14ac:dyDescent="0.3">
      <c r="A33" s="227" t="s">
        <v>47</v>
      </c>
      <c r="B33" s="228"/>
      <c r="C33" s="228"/>
      <c r="D33" s="228"/>
      <c r="E33" s="228"/>
      <c r="F33" s="228"/>
      <c r="G33" s="229"/>
      <c r="H33" s="139"/>
    </row>
    <row r="34" spans="1:11" ht="17.25" customHeight="1" x14ac:dyDescent="0.3">
      <c r="A34" s="136" t="s">
        <v>42</v>
      </c>
      <c r="B34" s="70">
        <v>4134.1535359500003</v>
      </c>
      <c r="C34" s="80">
        <v>4263.4987427200003</v>
      </c>
      <c r="D34" s="80">
        <v>4665.1818081399997</v>
      </c>
      <c r="E34" s="80">
        <v>4627.6189893399996</v>
      </c>
      <c r="F34" s="81">
        <f>E34*100/B34</f>
        <v>111.93631172860164</v>
      </c>
      <c r="G34" s="81">
        <f>E34*100/C34</f>
        <v>108.54040938188949</v>
      </c>
      <c r="H34" s="139">
        <f t="shared" si="1"/>
        <v>99.194826260908869</v>
      </c>
    </row>
    <row r="35" spans="1:11" ht="32.25" customHeight="1" x14ac:dyDescent="0.25">
      <c r="A35" s="136" t="s">
        <v>44</v>
      </c>
      <c r="B35" s="70">
        <v>6.9663329110302801</v>
      </c>
      <c r="C35" s="80">
        <v>6.8707250313414097</v>
      </c>
      <c r="D35" s="80">
        <v>0</v>
      </c>
      <c r="E35" s="80">
        <v>6.5225225395863298</v>
      </c>
      <c r="F35" s="81">
        <f>E35*100/B35</f>
        <v>93.629210990746159</v>
      </c>
      <c r="G35" s="81">
        <f>E35*100/C35</f>
        <v>94.932085185090017</v>
      </c>
      <c r="H35" s="138" t="s">
        <v>24</v>
      </c>
    </row>
    <row r="36" spans="1:11" ht="30.75" customHeight="1" x14ac:dyDescent="0.25">
      <c r="A36" s="136" t="s">
        <v>45</v>
      </c>
      <c r="B36" s="70">
        <v>831.20550466999998</v>
      </c>
      <c r="C36" s="80">
        <v>971.43346298999995</v>
      </c>
      <c r="D36" s="80">
        <v>919.43299999999999</v>
      </c>
      <c r="E36" s="80">
        <v>1658.7329999999999</v>
      </c>
      <c r="F36" s="81">
        <f>E36*100/B36</f>
        <v>199.55750902522473</v>
      </c>
      <c r="G36" s="81">
        <f>E36*100/C36</f>
        <v>170.75106666539395</v>
      </c>
      <c r="H36" s="138">
        <f t="shared" si="1"/>
        <v>180.40825160724054</v>
      </c>
      <c r="K36" s="59"/>
    </row>
    <row r="37" spans="1:11" ht="16.5" x14ac:dyDescent="0.3">
      <c r="A37" s="136" t="s">
        <v>112</v>
      </c>
      <c r="B37" s="83">
        <v>7.9772365000000001</v>
      </c>
      <c r="C37" s="80">
        <v>7.7308608400000001</v>
      </c>
      <c r="D37" s="80">
        <v>8.5875543000000008</v>
      </c>
      <c r="E37" s="80">
        <v>8.4881430400000006</v>
      </c>
      <c r="F37" s="83">
        <f>E37*100/B37</f>
        <v>106.4045555124259</v>
      </c>
      <c r="G37" s="81">
        <f>E37*100/C37</f>
        <v>109.79557407218833</v>
      </c>
      <c r="H37" s="139">
        <f t="shared" si="1"/>
        <v>98.842379837994159</v>
      </c>
    </row>
    <row r="38" spans="1:11" ht="16.5" x14ac:dyDescent="0.3">
      <c r="A38" s="77" t="s">
        <v>6</v>
      </c>
      <c r="B38" s="69">
        <v>1412.50887752788</v>
      </c>
      <c r="C38" s="78">
        <v>1615.8476824341501</v>
      </c>
      <c r="D38" s="78">
        <v>1915.3398353011</v>
      </c>
      <c r="E38" s="78">
        <v>1921.2443467686901</v>
      </c>
      <c r="F38" s="79">
        <f>E38*100/B38</f>
        <v>136.01644402626198</v>
      </c>
      <c r="G38" s="79">
        <f>E38*100/C38</f>
        <v>118.90008988189304</v>
      </c>
      <c r="H38" s="140">
        <f t="shared" si="1"/>
        <v>100.30827487419025</v>
      </c>
    </row>
    <row r="39" spans="1:11" ht="16.5" x14ac:dyDescent="0.3">
      <c r="A39" s="233" t="s">
        <v>3</v>
      </c>
      <c r="B39" s="233"/>
      <c r="C39" s="233"/>
      <c r="D39" s="233"/>
      <c r="E39" s="233"/>
      <c r="F39" s="233"/>
      <c r="G39" s="233"/>
      <c r="H39" s="139"/>
    </row>
    <row r="40" spans="1:11" ht="18" customHeight="1" x14ac:dyDescent="0.3">
      <c r="A40" s="136" t="s">
        <v>42</v>
      </c>
      <c r="B40" s="75" t="s">
        <v>24</v>
      </c>
      <c r="C40" s="75" t="s">
        <v>24</v>
      </c>
      <c r="D40" s="75" t="s">
        <v>24</v>
      </c>
      <c r="E40" s="75" t="s">
        <v>24</v>
      </c>
      <c r="F40" s="75" t="s">
        <v>24</v>
      </c>
      <c r="G40" s="82" t="s">
        <v>24</v>
      </c>
      <c r="H40" s="139" t="s">
        <v>24</v>
      </c>
    </row>
    <row r="41" spans="1:11" ht="32.25" customHeight="1" x14ac:dyDescent="0.25">
      <c r="A41" s="122" t="s">
        <v>41</v>
      </c>
      <c r="B41" s="70">
        <v>1234.6423821978799</v>
      </c>
      <c r="C41" s="82">
        <v>1489.6241454241499</v>
      </c>
      <c r="D41" s="82">
        <v>1834.7728353011</v>
      </c>
      <c r="E41" s="82">
        <v>1829.97734676869</v>
      </c>
      <c r="F41" s="82">
        <f>E41*100/B41</f>
        <v>148.21922308474535</v>
      </c>
      <c r="G41" s="82">
        <f>E41*100/C41</f>
        <v>122.84826024001036</v>
      </c>
      <c r="H41" s="138">
        <f>E41*100/D41</f>
        <v>99.738633119035526</v>
      </c>
    </row>
    <row r="42" spans="1:11" ht="33" customHeight="1" x14ac:dyDescent="0.25">
      <c r="A42" s="122" t="s">
        <v>39</v>
      </c>
      <c r="B42" s="70">
        <v>168.86649532999999</v>
      </c>
      <c r="C42" s="82">
        <v>126.22353701</v>
      </c>
      <c r="D42" s="82">
        <v>80.566999999999993</v>
      </c>
      <c r="E42" s="82">
        <v>91.266999999999996</v>
      </c>
      <c r="F42" s="82">
        <f>E42*100/B42</f>
        <v>54.046837308754128</v>
      </c>
      <c r="G42" s="82">
        <f>E42*100/C42</f>
        <v>72.305848942237617</v>
      </c>
      <c r="H42" s="138">
        <f t="shared" si="1"/>
        <v>113.28087182096888</v>
      </c>
      <c r="J42" s="58"/>
    </row>
    <row r="43" spans="1:11" ht="16.5" x14ac:dyDescent="0.3">
      <c r="A43" s="122" t="s">
        <v>40</v>
      </c>
      <c r="B43" s="70">
        <v>9</v>
      </c>
      <c r="C43" s="82" t="s">
        <v>24</v>
      </c>
      <c r="D43" s="82">
        <v>0</v>
      </c>
      <c r="E43" s="82">
        <v>0</v>
      </c>
      <c r="F43" s="82">
        <f>E43*100/B43</f>
        <v>0</v>
      </c>
      <c r="G43" s="82" t="s">
        <v>24</v>
      </c>
      <c r="H43" s="139">
        <v>0</v>
      </c>
    </row>
    <row r="44" spans="1:11" ht="21.75" customHeight="1" x14ac:dyDescent="0.25">
      <c r="A44" s="79" t="s">
        <v>28</v>
      </c>
      <c r="B44" s="69">
        <v>550.01247907000004</v>
      </c>
      <c r="C44" s="78">
        <v>485.23350735000002</v>
      </c>
      <c r="D44" s="79">
        <v>459.94418972</v>
      </c>
      <c r="E44" s="79">
        <v>500.76195743</v>
      </c>
      <c r="F44" s="78">
        <f>E44*100/B44</f>
        <v>91.04556287099588</v>
      </c>
      <c r="G44" s="78">
        <f>E44*100/C44</f>
        <v>103.20020152046079</v>
      </c>
      <c r="H44" s="144">
        <f>E44*100/D44</f>
        <v>108.87450447734726</v>
      </c>
      <c r="J44" s="59"/>
    </row>
    <row r="45" spans="1:11" ht="16.5" x14ac:dyDescent="0.3">
      <c r="A45" s="224" t="s">
        <v>48</v>
      </c>
      <c r="B45" s="225"/>
      <c r="C45" s="225"/>
      <c r="D45" s="225"/>
      <c r="E45" s="225"/>
      <c r="F45" s="225"/>
      <c r="G45" s="226"/>
      <c r="H45" s="139"/>
    </row>
    <row r="46" spans="1:11" ht="33" customHeight="1" x14ac:dyDescent="0.25">
      <c r="A46" s="75" t="s">
        <v>38</v>
      </c>
      <c r="B46" s="70">
        <v>141.40317296000001</v>
      </c>
      <c r="C46" s="82">
        <v>127.00956445</v>
      </c>
      <c r="D46" s="82">
        <v>120.68887674</v>
      </c>
      <c r="E46" s="82">
        <v>119.06778966</v>
      </c>
      <c r="F46" s="82">
        <f>E46*100/B46</f>
        <v>84.204468094702364</v>
      </c>
      <c r="G46" s="82">
        <f>E46*100/C46</f>
        <v>93.747104933088366</v>
      </c>
      <c r="H46" s="138">
        <f t="shared" si="1"/>
        <v>98.656804898853849</v>
      </c>
    </row>
    <row r="47" spans="1:11" ht="32.25" customHeight="1" x14ac:dyDescent="0.25">
      <c r="A47" s="77" t="s">
        <v>25</v>
      </c>
      <c r="B47" s="69">
        <v>489.38</v>
      </c>
      <c r="C47" s="79">
        <v>478.6</v>
      </c>
      <c r="D47" s="79">
        <v>522.59</v>
      </c>
      <c r="E47" s="79">
        <v>527.96</v>
      </c>
      <c r="F47" s="78">
        <f>E47*100/B47</f>
        <v>107.88344435816748</v>
      </c>
      <c r="G47" s="78">
        <f>E47*100/C47</f>
        <v>110.31341412452987</v>
      </c>
      <c r="H47" s="145">
        <f t="shared" si="1"/>
        <v>101.02757419774584</v>
      </c>
    </row>
    <row r="48" spans="1:11" ht="25.5" customHeight="1" x14ac:dyDescent="0.25">
      <c r="A48" s="216" t="s">
        <v>80</v>
      </c>
      <c r="B48" s="216"/>
      <c r="C48" s="216"/>
      <c r="D48" s="216"/>
      <c r="E48" s="216"/>
      <c r="F48" s="216"/>
      <c r="G48" s="216"/>
      <c r="H48" s="216"/>
    </row>
  </sheetData>
  <mergeCells count="14">
    <mergeCell ref="A48:H48"/>
    <mergeCell ref="A2:H2"/>
    <mergeCell ref="A1:H1"/>
    <mergeCell ref="A10:G10"/>
    <mergeCell ref="A16:G16"/>
    <mergeCell ref="A8:G8"/>
    <mergeCell ref="A6:H6"/>
    <mergeCell ref="C3:D3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view="pageLayout" topLeftCell="A13" zoomScale="118" zoomScalePageLayoutView="118" workbookViewId="0">
      <selection activeCell="F25" sqref="F25:G25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91" t="s">
        <v>33</v>
      </c>
      <c r="B1" s="191"/>
      <c r="C1" s="191"/>
      <c r="D1" s="191"/>
      <c r="E1" s="191"/>
      <c r="F1" s="191"/>
      <c r="G1" s="191"/>
      <c r="H1" s="191"/>
    </row>
    <row r="2" spans="1:10" ht="33.75" customHeight="1" x14ac:dyDescent="0.25">
      <c r="A2" s="235" t="s">
        <v>123</v>
      </c>
      <c r="B2" s="235"/>
      <c r="C2" s="235"/>
      <c r="D2" s="235"/>
      <c r="E2" s="235"/>
      <c r="F2" s="235"/>
      <c r="G2" s="235"/>
      <c r="H2" s="235"/>
    </row>
    <row r="3" spans="1:10" ht="124.5" customHeight="1" x14ac:dyDescent="0.3">
      <c r="A3" s="137"/>
      <c r="B3" s="130" t="s">
        <v>124</v>
      </c>
      <c r="C3" s="130" t="s">
        <v>148</v>
      </c>
      <c r="D3" s="130" t="s">
        <v>115</v>
      </c>
      <c r="E3" s="130" t="s">
        <v>125</v>
      </c>
      <c r="F3" s="5" t="s">
        <v>126</v>
      </c>
      <c r="G3" s="5" t="s">
        <v>150</v>
      </c>
      <c r="H3" s="5" t="s">
        <v>127</v>
      </c>
    </row>
    <row r="4" spans="1:10" ht="20.25" customHeight="1" x14ac:dyDescent="0.25">
      <c r="A4" s="8" t="s">
        <v>5</v>
      </c>
      <c r="B4" s="91">
        <v>3128.51408578158</v>
      </c>
      <c r="C4" s="85">
        <v>3285.77157346382</v>
      </c>
      <c r="D4" s="85">
        <v>3923.88906711752</v>
      </c>
      <c r="E4" s="85">
        <v>4341.2075926113503</v>
      </c>
      <c r="F4" s="85"/>
      <c r="G4" s="85"/>
      <c r="H4" s="193"/>
      <c r="J4" s="128"/>
    </row>
    <row r="5" spans="1:10" ht="16.5" x14ac:dyDescent="0.3">
      <c r="A5" s="9" t="s">
        <v>31</v>
      </c>
      <c r="B5" s="192">
        <v>100</v>
      </c>
      <c r="C5" s="192">
        <v>100</v>
      </c>
      <c r="D5" s="192">
        <v>100</v>
      </c>
      <c r="E5" s="192">
        <v>100</v>
      </c>
      <c r="F5" s="86"/>
      <c r="G5" s="86"/>
      <c r="H5" s="149"/>
    </row>
    <row r="6" spans="1:10" ht="16.5" x14ac:dyDescent="0.3">
      <c r="A6" s="2" t="s">
        <v>1</v>
      </c>
      <c r="B6" s="87"/>
      <c r="C6" s="87"/>
      <c r="D6" s="87"/>
      <c r="E6" s="87"/>
      <c r="F6" s="87"/>
      <c r="G6" s="87"/>
      <c r="H6" s="83"/>
    </row>
    <row r="7" spans="1:10" ht="16.5" x14ac:dyDescent="0.3">
      <c r="A7" s="2" t="s">
        <v>6</v>
      </c>
      <c r="B7" s="88">
        <v>22.095268729209</v>
      </c>
      <c r="C7" s="83">
        <v>23.5361674882876</v>
      </c>
      <c r="D7" s="83">
        <v>25.508810963029799</v>
      </c>
      <c r="E7" s="83">
        <v>23.365391856551302</v>
      </c>
      <c r="F7" s="87">
        <f>E7-B7</f>
        <v>1.2701231273423019</v>
      </c>
      <c r="G7" s="89">
        <f>E7-C7</f>
        <v>-0.17077563173629784</v>
      </c>
      <c r="H7" s="151">
        <f t="shared" ref="H7:H21" si="0">E7-D7</f>
        <v>-2.1434191064784969</v>
      </c>
    </row>
    <row r="8" spans="1:10" ht="16.5" x14ac:dyDescent="0.3">
      <c r="A8" s="2" t="s">
        <v>2</v>
      </c>
      <c r="B8" s="88">
        <v>77.904731270791004</v>
      </c>
      <c r="C8" s="83">
        <v>76.463832511712397</v>
      </c>
      <c r="D8" s="83">
        <v>74.491189036970198</v>
      </c>
      <c r="E8" s="83">
        <v>76.634608143448702</v>
      </c>
      <c r="F8" s="89">
        <f>E8-B8</f>
        <v>-1.2701231273423019</v>
      </c>
      <c r="G8" s="82">
        <f>E8-C8</f>
        <v>0.17077563173630494</v>
      </c>
      <c r="H8" s="75">
        <f t="shared" si="0"/>
        <v>2.143419106478504</v>
      </c>
    </row>
    <row r="9" spans="1:10" ht="16.5" x14ac:dyDescent="0.3">
      <c r="A9" s="9" t="s">
        <v>32</v>
      </c>
      <c r="B9" s="192">
        <v>100</v>
      </c>
      <c r="C9" s="192">
        <v>100</v>
      </c>
      <c r="D9" s="192">
        <v>100</v>
      </c>
      <c r="E9" s="192">
        <v>100</v>
      </c>
      <c r="F9" s="86"/>
      <c r="G9" s="118"/>
      <c r="H9" s="149"/>
    </row>
    <row r="10" spans="1:10" ht="16.5" x14ac:dyDescent="0.3">
      <c r="A10" s="2" t="s">
        <v>1</v>
      </c>
      <c r="B10" s="87"/>
      <c r="C10" s="87"/>
      <c r="D10" s="87"/>
      <c r="E10" s="87"/>
      <c r="F10" s="87"/>
      <c r="G10" s="89"/>
      <c r="H10" s="83"/>
    </row>
    <row r="11" spans="1:10" ht="16.5" x14ac:dyDescent="0.3">
      <c r="A11" s="2" t="s">
        <v>7</v>
      </c>
      <c r="B11" s="88">
        <v>64.668785306676099</v>
      </c>
      <c r="C11" s="83">
        <v>62.101410662419099</v>
      </c>
      <c r="D11" s="83">
        <v>62.1316586533068</v>
      </c>
      <c r="E11" s="83">
        <v>56.279218846162202</v>
      </c>
      <c r="F11" s="247">
        <f>E11-B11</f>
        <v>-8.3895664605138975</v>
      </c>
      <c r="G11" s="247">
        <f>E11-C11</f>
        <v>-5.8221918162568969</v>
      </c>
      <c r="H11" s="248">
        <f t="shared" si="0"/>
        <v>-5.8524398071445987</v>
      </c>
    </row>
    <row r="12" spans="1:10" ht="16.5" x14ac:dyDescent="0.3">
      <c r="A12" s="2" t="s">
        <v>8</v>
      </c>
      <c r="B12" s="87" t="s">
        <v>24</v>
      </c>
      <c r="C12" s="87" t="s">
        <v>24</v>
      </c>
      <c r="D12" s="87" t="s">
        <v>24</v>
      </c>
      <c r="E12" s="87" t="s">
        <v>24</v>
      </c>
      <c r="F12" s="87" t="s">
        <v>24</v>
      </c>
      <c r="G12" s="87" t="s">
        <v>24</v>
      </c>
      <c r="H12" s="83" t="s">
        <v>24</v>
      </c>
    </row>
    <row r="13" spans="1:10" ht="16.5" x14ac:dyDescent="0.3">
      <c r="A13" s="2" t="s">
        <v>9</v>
      </c>
      <c r="B13" s="88">
        <v>19.421951007396601</v>
      </c>
      <c r="C13" s="83">
        <v>21.7976943614789</v>
      </c>
      <c r="D13" s="83">
        <v>24.435806405310998</v>
      </c>
      <c r="E13" s="83">
        <v>22.334764010139398</v>
      </c>
      <c r="F13" s="87">
        <f>E13-B13</f>
        <v>2.9128130027427979</v>
      </c>
      <c r="G13" s="89">
        <f>E13-C13</f>
        <v>0.53706964866049844</v>
      </c>
      <c r="H13" s="151">
        <f>E13-D13</f>
        <v>-2.1010423951716</v>
      </c>
    </row>
    <row r="14" spans="1:10" ht="16.5" x14ac:dyDescent="0.3">
      <c r="A14" s="2" t="s">
        <v>10</v>
      </c>
      <c r="B14" s="88">
        <v>15.643696078732299</v>
      </c>
      <c r="C14" s="83">
        <v>15.988288548196101</v>
      </c>
      <c r="D14" s="83">
        <v>13.318164480727599</v>
      </c>
      <c r="E14" s="83">
        <v>21.282787802465599</v>
      </c>
      <c r="F14" s="82">
        <f>E14-B14</f>
        <v>5.6390917237332996</v>
      </c>
      <c r="G14" s="89">
        <f>E14-C14</f>
        <v>5.294499254269498</v>
      </c>
      <c r="H14" s="148">
        <f t="shared" si="0"/>
        <v>7.9646233217379994</v>
      </c>
    </row>
    <row r="15" spans="1:10" ht="16.5" x14ac:dyDescent="0.3">
      <c r="A15" s="2" t="s">
        <v>11</v>
      </c>
      <c r="B15" s="88">
        <v>0.124784478871691</v>
      </c>
      <c r="C15" s="83">
        <v>0.112606427905867</v>
      </c>
      <c r="D15" s="147">
        <v>0.11437046065457999</v>
      </c>
      <c r="E15" s="147">
        <v>0.10322934123274</v>
      </c>
      <c r="F15" s="247">
        <f>E15-B15</f>
        <v>-2.1555137638951005E-2</v>
      </c>
      <c r="G15" s="247">
        <f>E15-C15</f>
        <v>-9.3770866731270053E-3</v>
      </c>
      <c r="H15" s="248">
        <f>E15-D15</f>
        <v>-1.1141119421839998E-2</v>
      </c>
    </row>
    <row r="16" spans="1:10" ht="16.5" x14ac:dyDescent="0.3">
      <c r="A16" s="2" t="s">
        <v>12</v>
      </c>
      <c r="B16" s="88">
        <v>0.14078312832335099</v>
      </c>
      <c r="C16" s="83" t="s">
        <v>24</v>
      </c>
      <c r="D16" s="83">
        <v>0</v>
      </c>
      <c r="E16" s="83">
        <v>0</v>
      </c>
      <c r="F16" s="133">
        <f>E16-B16</f>
        <v>-0.14078312832335099</v>
      </c>
      <c r="G16" s="82" t="s">
        <v>24</v>
      </c>
      <c r="H16" s="83" t="s">
        <v>24</v>
      </c>
    </row>
    <row r="17" spans="1:9" ht="30" customHeight="1" x14ac:dyDescent="0.25">
      <c r="A17" s="132" t="s">
        <v>13</v>
      </c>
      <c r="B17" s="192">
        <v>100</v>
      </c>
      <c r="C17" s="192">
        <v>100</v>
      </c>
      <c r="D17" s="192">
        <v>100</v>
      </c>
      <c r="E17" s="192">
        <v>100</v>
      </c>
      <c r="F17" s="86"/>
      <c r="G17" s="118"/>
      <c r="H17" s="149"/>
    </row>
    <row r="18" spans="1:9" ht="16.5" x14ac:dyDescent="0.3">
      <c r="A18" s="2" t="s">
        <v>1</v>
      </c>
      <c r="B18" s="87"/>
      <c r="C18" s="87"/>
      <c r="D18" s="87"/>
      <c r="E18" s="87"/>
      <c r="F18" s="87"/>
      <c r="G18" s="89"/>
      <c r="H18" s="83"/>
    </row>
    <row r="19" spans="1:9" ht="16.5" x14ac:dyDescent="0.3">
      <c r="A19" s="2" t="s">
        <v>14</v>
      </c>
      <c r="B19" s="88">
        <v>0.86872311438579397</v>
      </c>
      <c r="C19" s="83">
        <v>0.727327097020525</v>
      </c>
      <c r="D19" s="83">
        <v>1.216960780063</v>
      </c>
      <c r="E19" s="83">
        <v>1.01317928391308</v>
      </c>
      <c r="F19" s="82">
        <f>E19-B19</f>
        <v>0.14445616952728602</v>
      </c>
      <c r="G19" s="82">
        <f>E19-C19</f>
        <v>0.28585218689255498</v>
      </c>
      <c r="H19" s="249">
        <f>E19-D19</f>
        <v>-0.20378149614992003</v>
      </c>
    </row>
    <row r="20" spans="1:9" ht="16.5" x14ac:dyDescent="0.3">
      <c r="A20" s="2" t="s">
        <v>15</v>
      </c>
      <c r="B20" s="88">
        <v>7.7873411248885498</v>
      </c>
      <c r="C20" s="83">
        <v>7.1815704386060997</v>
      </c>
      <c r="D20" s="83">
        <v>6.8883453985755798</v>
      </c>
      <c r="E20" s="83">
        <v>6.55709536868223</v>
      </c>
      <c r="F20" s="247">
        <f>E20-B20</f>
        <v>-1.2302457562063198</v>
      </c>
      <c r="G20" s="247">
        <f>E20-C20</f>
        <v>-0.6244750699238697</v>
      </c>
      <c r="H20" s="248">
        <f t="shared" si="0"/>
        <v>-0.33125002989334984</v>
      </c>
    </row>
    <row r="21" spans="1:9" ht="16.5" x14ac:dyDescent="0.3">
      <c r="A21" s="2" t="s">
        <v>16</v>
      </c>
      <c r="B21" s="88">
        <v>91.343935760725699</v>
      </c>
      <c r="C21" s="83">
        <v>92.091102464373407</v>
      </c>
      <c r="D21" s="83">
        <v>91.8946938213614</v>
      </c>
      <c r="E21" s="83">
        <v>92.429725347404698</v>
      </c>
      <c r="F21" s="89">
        <f>E21-B21</f>
        <v>1.0857895866789988</v>
      </c>
      <c r="G21" s="82">
        <f>E21-C21</f>
        <v>0.33862288303129162</v>
      </c>
      <c r="H21" s="75">
        <f t="shared" si="0"/>
        <v>0.53503152604329784</v>
      </c>
    </row>
    <row r="22" spans="1:9" ht="16.5" x14ac:dyDescent="0.3">
      <c r="A22" s="9" t="s">
        <v>17</v>
      </c>
      <c r="B22" s="192">
        <v>100</v>
      </c>
      <c r="C22" s="192">
        <v>100</v>
      </c>
      <c r="D22" s="192">
        <v>100</v>
      </c>
      <c r="E22" s="192">
        <v>100</v>
      </c>
      <c r="F22" s="86"/>
      <c r="G22" s="118"/>
      <c r="H22" s="149"/>
      <c r="I22" s="128"/>
    </row>
    <row r="23" spans="1:9" ht="16.5" x14ac:dyDescent="0.3">
      <c r="A23" s="2" t="s">
        <v>1</v>
      </c>
      <c r="B23" s="87"/>
      <c r="C23" s="87"/>
      <c r="D23" s="87"/>
      <c r="E23" s="87"/>
      <c r="F23" s="87"/>
      <c r="G23" s="89"/>
      <c r="H23" s="83"/>
    </row>
    <row r="24" spans="1:9" ht="16.5" x14ac:dyDescent="0.3">
      <c r="A24" s="2" t="s">
        <v>18</v>
      </c>
      <c r="B24" s="88">
        <v>15.0309140533865</v>
      </c>
      <c r="C24" s="83">
        <v>16.116325024585301</v>
      </c>
      <c r="D24" s="83">
        <v>19.593935065352699</v>
      </c>
      <c r="E24" s="83">
        <v>17.953593974355002</v>
      </c>
      <c r="F24" s="87">
        <f>E24-B24</f>
        <v>2.9226799209685019</v>
      </c>
      <c r="G24" s="89">
        <f>E24-C24</f>
        <v>1.837268949769701</v>
      </c>
      <c r="H24" s="151">
        <f>E24-D24</f>
        <v>-1.6403410909976976</v>
      </c>
    </row>
    <row r="25" spans="1:9" ht="16.5" x14ac:dyDescent="0.3">
      <c r="A25" s="2" t="s">
        <v>19</v>
      </c>
      <c r="B25" s="88">
        <v>84.969085946613504</v>
      </c>
      <c r="C25" s="83">
        <v>83.883674975414706</v>
      </c>
      <c r="D25" s="83">
        <v>80.406064934647304</v>
      </c>
      <c r="E25" s="83">
        <v>82.046406025644998</v>
      </c>
      <c r="F25" s="89">
        <f>E25-B25</f>
        <v>-2.9226799209685055</v>
      </c>
      <c r="G25" s="89">
        <f>E25-C25</f>
        <v>-1.8372689497697081</v>
      </c>
      <c r="H25" s="75">
        <f>E25-D25</f>
        <v>1.6403410909976941</v>
      </c>
    </row>
    <row r="26" spans="1:9" ht="22.5" customHeight="1" x14ac:dyDescent="0.25">
      <c r="A26" s="216" t="s">
        <v>80</v>
      </c>
      <c r="B26" s="216"/>
      <c r="C26" s="216"/>
      <c r="D26" s="216"/>
      <c r="E26" s="216"/>
      <c r="F26" s="216"/>
      <c r="G26" s="216"/>
      <c r="H26" s="216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topLeftCell="A4" zoomScale="136" zoomScalePageLayoutView="136" workbookViewId="0">
      <selection activeCell="H10" sqref="H10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8" ht="17.25" customHeight="1" x14ac:dyDescent="0.3">
      <c r="A1" s="191" t="s">
        <v>62</v>
      </c>
      <c r="B1" s="191"/>
      <c r="C1" s="191"/>
      <c r="D1" s="191"/>
      <c r="E1" s="191"/>
      <c r="F1" s="191"/>
      <c r="G1" s="191"/>
    </row>
    <row r="2" spans="1:8" ht="17.25" customHeight="1" x14ac:dyDescent="0.25">
      <c r="A2" s="237" t="s">
        <v>116</v>
      </c>
      <c r="B2" s="237"/>
      <c r="C2" s="237"/>
      <c r="D2" s="237"/>
      <c r="E2" s="237"/>
      <c r="F2" s="237"/>
      <c r="G2" s="237"/>
      <c r="H2" s="237"/>
    </row>
    <row r="3" spans="1:8" ht="17.25" customHeight="1" x14ac:dyDescent="0.25">
      <c r="A3" s="125" t="s">
        <v>128</v>
      </c>
      <c r="B3" s="125"/>
      <c r="C3" s="125"/>
      <c r="D3" s="125"/>
      <c r="E3" s="125"/>
      <c r="F3" s="125"/>
      <c r="G3" s="125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8" ht="173.25" customHeight="1" x14ac:dyDescent="0.3">
      <c r="A5" s="1"/>
      <c r="B5" s="130" t="s">
        <v>119</v>
      </c>
      <c r="C5" s="130" t="s">
        <v>151</v>
      </c>
      <c r="D5" s="130" t="s">
        <v>115</v>
      </c>
      <c r="E5" s="130" t="s">
        <v>125</v>
      </c>
      <c r="F5" s="5" t="s">
        <v>126</v>
      </c>
      <c r="G5" s="5" t="s">
        <v>152</v>
      </c>
      <c r="H5" s="5" t="s">
        <v>127</v>
      </c>
    </row>
    <row r="6" spans="1:8" ht="42.75" customHeight="1" x14ac:dyDescent="0.25">
      <c r="A6" s="10" t="s">
        <v>20</v>
      </c>
      <c r="B6" s="106">
        <v>5.03</v>
      </c>
      <c r="C6" s="107">
        <v>4.87</v>
      </c>
      <c r="D6" s="107">
        <v>4.28</v>
      </c>
      <c r="E6" s="107">
        <v>4.22</v>
      </c>
      <c r="F6" s="107">
        <f>E6-B6</f>
        <v>-0.8100000000000005</v>
      </c>
      <c r="G6" s="107">
        <f>E6-C6</f>
        <v>-0.65000000000000036</v>
      </c>
      <c r="H6" s="107">
        <f>E6-D6</f>
        <v>-6.0000000000000497E-2</v>
      </c>
    </row>
    <row r="7" spans="1:8" ht="34.5" customHeight="1" x14ac:dyDescent="0.25">
      <c r="A7" s="4" t="s">
        <v>49</v>
      </c>
      <c r="B7" s="108">
        <v>2.4500000000000002</v>
      </c>
      <c r="C7" s="90">
        <v>2.2599999999999998</v>
      </c>
      <c r="D7" s="90">
        <v>1.54</v>
      </c>
      <c r="E7" s="90">
        <v>1.53</v>
      </c>
      <c r="F7" s="109">
        <f>E7-B7</f>
        <v>-0.92000000000000015</v>
      </c>
      <c r="G7" s="90">
        <f t="shared" ref="G7:G11" si="0">E7-C7</f>
        <v>-0.72999999999999976</v>
      </c>
      <c r="H7" s="151">
        <f t="shared" ref="H7" si="1">E7-D7</f>
        <v>-1.0000000000000009E-2</v>
      </c>
    </row>
    <row r="8" spans="1:8" ht="34.5" customHeight="1" x14ac:dyDescent="0.25">
      <c r="A8" s="4" t="s">
        <v>21</v>
      </c>
      <c r="B8" s="90" t="s">
        <v>24</v>
      </c>
      <c r="C8" s="90" t="s">
        <v>24</v>
      </c>
      <c r="D8" s="90" t="s">
        <v>24</v>
      </c>
      <c r="E8" s="90" t="s">
        <v>24</v>
      </c>
      <c r="F8" s="90" t="s">
        <v>24</v>
      </c>
      <c r="G8" s="90" t="s">
        <v>24</v>
      </c>
      <c r="H8" s="148" t="s">
        <v>24</v>
      </c>
    </row>
    <row r="9" spans="1:8" ht="35.25" customHeight="1" x14ac:dyDescent="0.25">
      <c r="A9" s="4" t="s">
        <v>22</v>
      </c>
      <c r="B9" s="110">
        <v>12.2</v>
      </c>
      <c r="C9" s="90">
        <v>11.58</v>
      </c>
      <c r="D9" s="90">
        <v>10.39</v>
      </c>
      <c r="E9" s="90">
        <v>10.25</v>
      </c>
      <c r="F9" s="109">
        <f>E9-B9</f>
        <v>-1.9499999999999993</v>
      </c>
      <c r="G9" s="90">
        <f>E9-C9</f>
        <v>-1.33</v>
      </c>
      <c r="H9" s="151">
        <f>E9-D9</f>
        <v>-0.14000000000000057</v>
      </c>
    </row>
    <row r="10" spans="1:8" ht="35.25" customHeight="1" x14ac:dyDescent="0.25">
      <c r="A10" s="4" t="s">
        <v>23</v>
      </c>
      <c r="B10" s="150">
        <v>6.87</v>
      </c>
      <c r="C10" s="151">
        <v>5.89</v>
      </c>
      <c r="D10" s="151">
        <v>5.85</v>
      </c>
      <c r="E10" s="151">
        <v>5</v>
      </c>
      <c r="F10" s="109">
        <f>E10-B10</f>
        <v>-1.87</v>
      </c>
      <c r="G10" s="90">
        <f t="shared" si="0"/>
        <v>-0.88999999999999968</v>
      </c>
      <c r="H10" s="151">
        <f>E10-D10</f>
        <v>-0.84999999999999964</v>
      </c>
    </row>
    <row r="11" spans="1:8" ht="35.25" customHeight="1" x14ac:dyDescent="0.25">
      <c r="A11" s="4" t="s">
        <v>60</v>
      </c>
      <c r="B11" s="108">
        <v>1</v>
      </c>
      <c r="C11" s="90">
        <v>1</v>
      </c>
      <c r="D11" s="90">
        <v>1</v>
      </c>
      <c r="E11" s="90">
        <v>1</v>
      </c>
      <c r="F11" s="109">
        <f>E11-B11</f>
        <v>0</v>
      </c>
      <c r="G11" s="90">
        <f t="shared" si="0"/>
        <v>0</v>
      </c>
      <c r="H11" s="148">
        <f>E11-D11</f>
        <v>0</v>
      </c>
    </row>
    <row r="12" spans="1:8" ht="33" customHeight="1" x14ac:dyDescent="0.25">
      <c r="A12" s="4" t="s">
        <v>61</v>
      </c>
      <c r="B12" s="90" t="s">
        <v>24</v>
      </c>
      <c r="C12" s="90" t="s">
        <v>24</v>
      </c>
      <c r="D12" s="90" t="s">
        <v>24</v>
      </c>
      <c r="E12" s="90" t="s">
        <v>24</v>
      </c>
      <c r="F12" s="90" t="s">
        <v>24</v>
      </c>
      <c r="G12" s="90" t="s">
        <v>24</v>
      </c>
      <c r="H12" s="148" t="s">
        <v>24</v>
      </c>
    </row>
    <row r="14" spans="1:8" ht="29.25" customHeight="1" x14ac:dyDescent="0.25">
      <c r="A14" s="236" t="s">
        <v>80</v>
      </c>
      <c r="B14" s="236"/>
      <c r="C14" s="236"/>
      <c r="D14" s="236"/>
      <c r="E14" s="236"/>
      <c r="F14" s="236"/>
      <c r="G14" s="236"/>
      <c r="H14" s="236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showRuler="0" topLeftCell="A2" zoomScaleNormal="100" zoomScaleSheetLayoutView="95" zoomScalePageLayoutView="66" workbookViewId="0">
      <selection activeCell="C16" sqref="C16"/>
    </sheetView>
  </sheetViews>
  <sheetFormatPr defaultRowHeight="15" x14ac:dyDescent="0.25"/>
  <cols>
    <col min="1" max="1" width="37.42578125" customWidth="1"/>
    <col min="2" max="2" width="13.85546875" customWidth="1"/>
    <col min="3" max="5" width="12.7109375" customWidth="1"/>
    <col min="6" max="6" width="11.7109375" customWidth="1"/>
    <col min="7" max="7" width="12" customWidth="1"/>
    <col min="8" max="8" width="12.140625" customWidth="1"/>
    <col min="9" max="9" width="11.42578125" customWidth="1"/>
    <col min="14" max="14" width="10.5703125" bestFit="1" customWidth="1"/>
  </cols>
  <sheetData>
    <row r="1" spans="1:14" hidden="1" x14ac:dyDescent="0.25"/>
    <row r="2" spans="1:14" ht="19.5" customHeight="1" x14ac:dyDescent="0.25">
      <c r="A2" s="239"/>
      <c r="B2" s="239"/>
      <c r="C2" s="239"/>
      <c r="D2" s="239"/>
      <c r="E2" s="239"/>
      <c r="F2" s="239"/>
      <c r="G2" s="239"/>
      <c r="H2" s="239"/>
    </row>
    <row r="3" spans="1:14" ht="42" customHeight="1" x14ac:dyDescent="0.25">
      <c r="A3" s="238" t="s">
        <v>147</v>
      </c>
      <c r="B3" s="238"/>
      <c r="C3" s="238"/>
      <c r="D3" s="238"/>
      <c r="E3" s="238"/>
      <c r="F3" s="238"/>
      <c r="G3" s="238"/>
      <c r="H3" s="238"/>
      <c r="I3" s="238"/>
    </row>
    <row r="4" spans="1:14" ht="7.5" customHeight="1" x14ac:dyDescent="0.25">
      <c r="A4" s="238"/>
      <c r="B4" s="238"/>
      <c r="C4" s="238"/>
      <c r="D4" s="238"/>
      <c r="E4" s="238"/>
      <c r="F4" s="238"/>
      <c r="G4" s="238"/>
      <c r="H4" s="238"/>
    </row>
    <row r="5" spans="1:14" ht="16.5" x14ac:dyDescent="0.25">
      <c r="A5" s="12"/>
      <c r="B5" s="12"/>
      <c r="C5" s="12"/>
      <c r="D5" s="12"/>
      <c r="E5" s="12"/>
      <c r="F5" s="12"/>
      <c r="G5" s="12"/>
      <c r="H5" s="12"/>
    </row>
    <row r="6" spans="1:14" ht="4.5" customHeight="1" x14ac:dyDescent="0.25"/>
    <row r="7" spans="1:14" ht="181.5" customHeight="1" x14ac:dyDescent="0.25">
      <c r="A7" s="5"/>
      <c r="B7" s="5" t="s">
        <v>129</v>
      </c>
      <c r="C7" s="5" t="s">
        <v>153</v>
      </c>
      <c r="D7" s="5" t="s">
        <v>131</v>
      </c>
      <c r="E7" s="5" t="s">
        <v>132</v>
      </c>
      <c r="F7" s="5" t="s">
        <v>130</v>
      </c>
      <c r="G7" s="5" t="s">
        <v>143</v>
      </c>
      <c r="H7" s="5" t="s">
        <v>154</v>
      </c>
      <c r="I7" s="5" t="s">
        <v>144</v>
      </c>
    </row>
    <row r="8" spans="1:14" ht="38.25" customHeight="1" x14ac:dyDescent="0.25">
      <c r="A8" s="14" t="s">
        <v>35</v>
      </c>
      <c r="B8" s="111">
        <v>12.46</v>
      </c>
      <c r="C8" s="115">
        <v>13.99</v>
      </c>
      <c r="D8" s="52">
        <v>3.9737744199999998</v>
      </c>
      <c r="E8" s="52">
        <v>7.0841417599999996</v>
      </c>
      <c r="F8" s="52">
        <v>11.057916179999999</v>
      </c>
      <c r="G8" s="52">
        <f>F8/B8*100</f>
        <v>88.747320866773663</v>
      </c>
      <c r="H8" s="52">
        <f>F8/C8*100</f>
        <v>79.041573838456031</v>
      </c>
      <c r="I8" s="52">
        <f>E8*100/D8</f>
        <v>178.27236806260382</v>
      </c>
      <c r="J8" s="127"/>
      <c r="K8" s="127"/>
      <c r="L8" s="127"/>
      <c r="N8" s="59"/>
    </row>
    <row r="9" spans="1:14" ht="36.75" customHeight="1" x14ac:dyDescent="0.25">
      <c r="A9" s="14" t="s">
        <v>36</v>
      </c>
      <c r="B9" s="111">
        <v>24.93</v>
      </c>
      <c r="C9" s="215">
        <v>35.74</v>
      </c>
      <c r="D9" s="52">
        <v>16.553757279999999</v>
      </c>
      <c r="E9" s="52">
        <v>21.890776429999999</v>
      </c>
      <c r="F9" s="52">
        <v>38.444533710000002</v>
      </c>
      <c r="G9" s="52">
        <f>F9/B9*100</f>
        <v>154.20992262334539</v>
      </c>
      <c r="H9" s="52">
        <f>F9/C9*100</f>
        <v>107.56724597090096</v>
      </c>
      <c r="I9" s="52">
        <f t="shared" ref="I9:I10" si="0">E9*100/D9</f>
        <v>132.24053041086998</v>
      </c>
      <c r="J9" s="127"/>
      <c r="K9" s="128"/>
      <c r="L9" s="127"/>
    </row>
    <row r="10" spans="1:14" ht="42" customHeight="1" x14ac:dyDescent="0.25">
      <c r="A10" s="14" t="s">
        <v>37</v>
      </c>
      <c r="B10" s="111">
        <v>13.95</v>
      </c>
      <c r="C10" s="215">
        <v>11.65</v>
      </c>
      <c r="D10" s="52">
        <v>1.084194951</v>
      </c>
      <c r="E10" s="52">
        <v>8.2959878339999999</v>
      </c>
      <c r="F10" s="52">
        <v>9.3801827850000006</v>
      </c>
      <c r="G10" s="52">
        <f>F10/B10*100</f>
        <v>67.241453655913986</v>
      </c>
      <c r="H10" s="52">
        <f>F10/C10*100</f>
        <v>80.516590429184561</v>
      </c>
      <c r="I10" s="52">
        <f t="shared" si="0"/>
        <v>765.17491862033216</v>
      </c>
      <c r="J10" s="127"/>
      <c r="K10" s="127"/>
      <c r="L10" s="127"/>
    </row>
    <row r="12" spans="1:14" ht="39.75" customHeight="1" x14ac:dyDescent="0.25">
      <c r="A12" s="240" t="s">
        <v>80</v>
      </c>
      <c r="B12" s="240"/>
      <c r="C12" s="240"/>
      <c r="D12" s="240"/>
      <c r="E12" s="240"/>
      <c r="F12" s="240"/>
      <c r="G12" s="240"/>
      <c r="H12" s="240"/>
      <c r="I12" s="240"/>
    </row>
    <row r="14" spans="1:14" x14ac:dyDescent="0.25">
      <c r="F14" s="127"/>
    </row>
    <row r="15" spans="1:14" x14ac:dyDescent="0.25">
      <c r="H15" s="127"/>
    </row>
    <row r="16" spans="1:14" x14ac:dyDescent="0.25">
      <c r="H16" s="128"/>
    </row>
    <row r="17" spans="8:8" x14ac:dyDescent="0.25">
      <c r="H17" s="127"/>
    </row>
  </sheetData>
  <mergeCells count="4">
    <mergeCell ref="A4:H4"/>
    <mergeCell ref="A2:H2"/>
    <mergeCell ref="A3:I3"/>
    <mergeCell ref="A12:I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H9" sqref="H9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42" t="s">
        <v>58</v>
      </c>
      <c r="B2" s="242"/>
      <c r="C2" s="242"/>
      <c r="D2" s="242"/>
      <c r="E2" s="242"/>
    </row>
    <row r="3" spans="1:10" ht="35.25" customHeight="1" x14ac:dyDescent="0.25">
      <c r="A3" s="241" t="s">
        <v>133</v>
      </c>
      <c r="B3" s="241"/>
      <c r="C3" s="241"/>
      <c r="D3" s="241"/>
      <c r="E3" s="241"/>
    </row>
    <row r="4" spans="1:10" ht="21" customHeight="1" x14ac:dyDescent="0.3">
      <c r="A4" s="243"/>
      <c r="B4" s="243"/>
      <c r="C4" s="243"/>
      <c r="D4" s="243"/>
      <c r="E4" s="243"/>
    </row>
    <row r="6" spans="1:10" ht="124.5" customHeight="1" x14ac:dyDescent="0.3">
      <c r="A6" s="16"/>
      <c r="B6" s="134" t="s">
        <v>119</v>
      </c>
      <c r="C6" s="131" t="s">
        <v>148</v>
      </c>
      <c r="D6" s="131" t="s">
        <v>134</v>
      </c>
      <c r="E6" s="17" t="s">
        <v>117</v>
      </c>
    </row>
    <row r="7" spans="1:10" ht="21.75" customHeight="1" x14ac:dyDescent="0.25">
      <c r="A7" s="18" t="s">
        <v>51</v>
      </c>
      <c r="B7" s="92"/>
      <c r="C7" s="92"/>
      <c r="D7" s="92"/>
      <c r="E7" s="26"/>
    </row>
    <row r="8" spans="1:10" ht="38.25" customHeight="1" x14ac:dyDescent="0.25">
      <c r="A8" s="21" t="s">
        <v>111</v>
      </c>
      <c r="B8" s="97">
        <v>8.56</v>
      </c>
      <c r="C8" s="97">
        <v>9</v>
      </c>
      <c r="D8" s="94">
        <v>8.7899999999999991</v>
      </c>
      <c r="E8" s="93" t="s">
        <v>52</v>
      </c>
      <c r="F8" s="127"/>
      <c r="G8" s="127"/>
      <c r="H8" s="127"/>
      <c r="J8" s="127"/>
    </row>
    <row r="9" spans="1:10" ht="57" customHeight="1" x14ac:dyDescent="0.25">
      <c r="A9" s="21" t="s">
        <v>109</v>
      </c>
      <c r="B9" s="94">
        <v>12.13</v>
      </c>
      <c r="C9" s="98">
        <v>14.35</v>
      </c>
      <c r="D9" s="94">
        <v>9.27</v>
      </c>
      <c r="E9" s="93" t="s">
        <v>53</v>
      </c>
      <c r="F9" s="127"/>
      <c r="G9" s="127"/>
      <c r="H9" s="127"/>
      <c r="J9" s="127"/>
    </row>
    <row r="10" spans="1:10" ht="17.25" x14ac:dyDescent="0.25">
      <c r="A10" s="19" t="s">
        <v>54</v>
      </c>
      <c r="B10" s="51"/>
      <c r="C10" s="51"/>
      <c r="D10" s="51"/>
      <c r="E10" s="26"/>
      <c r="F10" s="127"/>
      <c r="H10" s="127"/>
      <c r="J10" s="127"/>
    </row>
    <row r="11" spans="1:10" ht="38.25" customHeight="1" x14ac:dyDescent="0.25">
      <c r="A11" s="21" t="s">
        <v>55</v>
      </c>
      <c r="B11" s="99">
        <v>84.969085946613504</v>
      </c>
      <c r="C11" s="99">
        <v>83.883674975414706</v>
      </c>
      <c r="D11" s="94">
        <v>82.046406025644998</v>
      </c>
      <c r="E11" s="93" t="s">
        <v>56</v>
      </c>
      <c r="F11" s="127"/>
      <c r="G11" s="127"/>
      <c r="H11" s="127"/>
      <c r="I11" s="127"/>
    </row>
    <row r="12" spans="1:10" ht="17.25" x14ac:dyDescent="0.25">
      <c r="A12" s="19" t="s">
        <v>57</v>
      </c>
      <c r="B12" s="51"/>
      <c r="C12" s="51"/>
      <c r="D12" s="51"/>
      <c r="E12" s="26"/>
      <c r="G12" s="127"/>
      <c r="H12" s="127"/>
    </row>
    <row r="13" spans="1:10" ht="24.75" customHeight="1" x14ac:dyDescent="0.25">
      <c r="A13" s="21" t="s">
        <v>59</v>
      </c>
      <c r="B13" s="99">
        <v>22.095268729209</v>
      </c>
      <c r="C13" s="99">
        <v>23.5361674882876</v>
      </c>
      <c r="D13" s="95">
        <v>23.365391856551302</v>
      </c>
      <c r="E13" s="93" t="s">
        <v>113</v>
      </c>
      <c r="G13" s="127"/>
      <c r="H13" s="127"/>
    </row>
    <row r="14" spans="1:10" x14ac:dyDescent="0.25">
      <c r="B14" s="49"/>
      <c r="C14" s="49"/>
      <c r="D14" s="49"/>
    </row>
    <row r="15" spans="1:10" ht="24.75" customHeight="1" x14ac:dyDescent="0.25">
      <c r="A15" s="216" t="s">
        <v>80</v>
      </c>
      <c r="B15" s="216"/>
      <c r="C15" s="216"/>
      <c r="D15" s="216"/>
      <c r="E15" s="216"/>
      <c r="F15" s="57"/>
      <c r="G15" s="57"/>
      <c r="H15" s="57"/>
    </row>
    <row r="16" spans="1:10" x14ac:dyDescent="0.25">
      <c r="C16" s="127"/>
      <c r="D16" s="127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93" zoomScaleNormal="93" workbookViewId="0">
      <selection activeCell="G12" sqref="G12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9" ht="17.25" x14ac:dyDescent="0.3">
      <c r="A1" s="244" t="s">
        <v>58</v>
      </c>
      <c r="B1" s="244"/>
      <c r="C1" s="244"/>
      <c r="D1" s="244"/>
      <c r="E1" s="244"/>
    </row>
    <row r="2" spans="1:9" ht="32.25" customHeight="1" x14ac:dyDescent="0.25">
      <c r="A2" s="245" t="s">
        <v>146</v>
      </c>
      <c r="B2" s="245"/>
      <c r="C2" s="245"/>
      <c r="D2" s="245"/>
      <c r="E2" s="245"/>
    </row>
    <row r="3" spans="1:9" ht="15.75" customHeight="1" x14ac:dyDescent="0.25">
      <c r="B3" s="22" t="s">
        <v>63</v>
      </c>
    </row>
    <row r="4" spans="1:9" ht="53.25" customHeight="1" x14ac:dyDescent="0.3">
      <c r="A4" s="23"/>
      <c r="B4" s="20" t="s">
        <v>135</v>
      </c>
      <c r="C4" s="20" t="s">
        <v>155</v>
      </c>
      <c r="D4" s="20" t="s">
        <v>136</v>
      </c>
      <c r="E4" s="53" t="s">
        <v>137</v>
      </c>
    </row>
    <row r="5" spans="1:9" ht="34.5" customHeight="1" x14ac:dyDescent="0.25">
      <c r="A5" s="24" t="s">
        <v>64</v>
      </c>
      <c r="B5" s="152">
        <v>14.87</v>
      </c>
      <c r="C5" s="153">
        <v>26.85</v>
      </c>
      <c r="D5" s="154">
        <v>371.32614878084797</v>
      </c>
      <c r="E5" s="155">
        <v>100</v>
      </c>
      <c r="F5" s="58"/>
      <c r="G5" s="59"/>
      <c r="H5" s="59"/>
      <c r="I5" s="59"/>
    </row>
    <row r="6" spans="1:9" ht="18" customHeight="1" x14ac:dyDescent="0.25">
      <c r="A6" s="25" t="s">
        <v>65</v>
      </c>
      <c r="B6" s="156"/>
      <c r="C6" s="157"/>
      <c r="D6" s="156"/>
      <c r="E6" s="158"/>
      <c r="H6" s="59"/>
    </row>
    <row r="7" spans="1:9" ht="19.5" customHeight="1" x14ac:dyDescent="0.25">
      <c r="A7" s="27" t="s">
        <v>66</v>
      </c>
      <c r="B7" s="189">
        <v>20.22</v>
      </c>
      <c r="C7" s="152">
        <v>38.270000000000003</v>
      </c>
      <c r="D7" s="159">
        <v>7.9599608377999997</v>
      </c>
      <c r="E7" s="170">
        <v>2.1436574999995099</v>
      </c>
    </row>
    <row r="8" spans="1:9" ht="16.5" customHeight="1" x14ac:dyDescent="0.25">
      <c r="A8" s="25" t="s">
        <v>65</v>
      </c>
      <c r="B8" s="156"/>
      <c r="C8" s="157"/>
      <c r="D8" s="156"/>
      <c r="E8" s="160"/>
    </row>
    <row r="9" spans="1:9" ht="34.5" x14ac:dyDescent="0.25">
      <c r="A9" s="28" t="s">
        <v>67</v>
      </c>
      <c r="B9" s="161">
        <v>20.22</v>
      </c>
      <c r="C9" s="162">
        <v>38.270000000000003</v>
      </c>
      <c r="D9" s="163">
        <v>7.9599608377999997</v>
      </c>
      <c r="E9" s="164"/>
      <c r="H9" s="59"/>
    </row>
    <row r="10" spans="1:9" ht="17.25" x14ac:dyDescent="0.25">
      <c r="A10" s="25" t="s">
        <v>68</v>
      </c>
      <c r="B10" s="156"/>
      <c r="C10" s="157"/>
      <c r="D10" s="156"/>
      <c r="E10" s="156"/>
    </row>
    <row r="11" spans="1:9" ht="17.25" x14ac:dyDescent="0.25">
      <c r="A11" s="29" t="s">
        <v>69</v>
      </c>
      <c r="B11" s="161">
        <v>29.8</v>
      </c>
      <c r="C11" s="165">
        <v>47.14</v>
      </c>
      <c r="D11" s="163">
        <v>47.422008975200001</v>
      </c>
      <c r="E11" s="164"/>
    </row>
    <row r="12" spans="1:9" ht="17.25" x14ac:dyDescent="0.25">
      <c r="A12" s="29" t="s">
        <v>70</v>
      </c>
      <c r="B12" s="201">
        <v>-9.58</v>
      </c>
      <c r="C12" s="211">
        <v>-8.8699999999999992</v>
      </c>
      <c r="D12" s="250">
        <v>-39.462048137400004</v>
      </c>
      <c r="E12" s="164"/>
    </row>
    <row r="13" spans="1:9" ht="17.25" x14ac:dyDescent="0.25">
      <c r="A13" s="30" t="s">
        <v>71</v>
      </c>
      <c r="B13" s="166"/>
      <c r="C13" s="206"/>
      <c r="D13" s="160"/>
      <c r="E13" s="158"/>
      <c r="I13" s="59"/>
    </row>
    <row r="14" spans="1:9" ht="17.25" x14ac:dyDescent="0.25">
      <c r="A14" s="27" t="s">
        <v>72</v>
      </c>
      <c r="B14" s="251">
        <v>-5.35</v>
      </c>
      <c r="C14" s="190">
        <v>-11.42</v>
      </c>
      <c r="D14" s="202">
        <v>363.36618794304798</v>
      </c>
      <c r="E14" s="202">
        <v>97.856342500000494</v>
      </c>
    </row>
    <row r="15" spans="1:9" ht="17.25" x14ac:dyDescent="0.25">
      <c r="A15" s="25" t="s">
        <v>65</v>
      </c>
      <c r="B15" s="157"/>
      <c r="C15" s="207">
        <v>-11.42</v>
      </c>
      <c r="D15" s="156"/>
      <c r="E15" s="158"/>
    </row>
    <row r="16" spans="1:9" ht="17.25" x14ac:dyDescent="0.25">
      <c r="A16" s="28" t="s">
        <v>73</v>
      </c>
      <c r="B16" s="206">
        <v>-5.35</v>
      </c>
      <c r="C16" s="212">
        <v>-5.266168807431999</v>
      </c>
      <c r="D16" s="252">
        <v>-15.327023456952002</v>
      </c>
      <c r="E16" s="164"/>
    </row>
    <row r="17" spans="1:7" ht="17.25" x14ac:dyDescent="0.25">
      <c r="A17" s="25" t="s">
        <v>68</v>
      </c>
      <c r="B17" s="157"/>
      <c r="C17" s="207"/>
      <c r="D17" s="157"/>
      <c r="E17" s="158"/>
    </row>
    <row r="18" spans="1:7" ht="17.25" x14ac:dyDescent="0.25">
      <c r="A18" s="29" t="s">
        <v>74</v>
      </c>
      <c r="B18" s="165">
        <v>6.79</v>
      </c>
      <c r="C18" s="208">
        <v>5.59</v>
      </c>
      <c r="D18" s="168">
        <v>4.9093638349480004</v>
      </c>
      <c r="E18" s="164"/>
    </row>
    <row r="19" spans="1:7" ht="17.25" x14ac:dyDescent="0.25">
      <c r="A19" s="25" t="s">
        <v>65</v>
      </c>
      <c r="B19" s="157"/>
      <c r="C19" s="207"/>
      <c r="D19" s="167"/>
      <c r="E19" s="158"/>
      <c r="G19" s="194"/>
    </row>
    <row r="20" spans="1:7" ht="17.25" x14ac:dyDescent="0.25">
      <c r="A20" s="31" t="s">
        <v>75</v>
      </c>
      <c r="B20" s="165">
        <v>6.79</v>
      </c>
      <c r="C20" s="208">
        <v>5.59</v>
      </c>
      <c r="D20" s="163">
        <v>4.9093638349480004</v>
      </c>
      <c r="E20" s="164"/>
    </row>
    <row r="21" spans="1:7" ht="17.25" x14ac:dyDescent="0.25">
      <c r="A21" s="31" t="s">
        <v>76</v>
      </c>
      <c r="B21" s="157" t="s">
        <v>24</v>
      </c>
      <c r="C21" s="209" t="s">
        <v>24</v>
      </c>
      <c r="D21" s="169" t="s">
        <v>24</v>
      </c>
      <c r="E21" s="158"/>
    </row>
    <row r="22" spans="1:7" ht="17.25" x14ac:dyDescent="0.25">
      <c r="A22" s="29" t="s">
        <v>77</v>
      </c>
      <c r="B22" s="201">
        <v>-12.13</v>
      </c>
      <c r="C22" s="211">
        <v>-17.010000000000002</v>
      </c>
      <c r="D22" s="250">
        <v>-20.236387291900002</v>
      </c>
      <c r="E22" s="164"/>
    </row>
    <row r="23" spans="1:7" ht="34.5" x14ac:dyDescent="0.25">
      <c r="A23" s="28" t="s">
        <v>78</v>
      </c>
      <c r="B23" s="169" t="s">
        <v>24</v>
      </c>
      <c r="C23" s="169" t="s">
        <v>24</v>
      </c>
      <c r="D23" s="200">
        <v>378.6932114</v>
      </c>
      <c r="E23" s="164"/>
    </row>
    <row r="24" spans="1:7" ht="16.5" customHeight="1" x14ac:dyDescent="0.25">
      <c r="A24" s="25" t="s">
        <v>68</v>
      </c>
      <c r="B24" s="157"/>
      <c r="C24" s="157"/>
      <c r="D24" s="195"/>
      <c r="E24" s="156"/>
    </row>
    <row r="25" spans="1:7" ht="17.25" x14ac:dyDescent="0.25">
      <c r="A25" s="29" t="s">
        <v>69</v>
      </c>
      <c r="B25" s="169" t="s">
        <v>24</v>
      </c>
      <c r="C25" s="169" t="s">
        <v>24</v>
      </c>
      <c r="D25" s="196">
        <v>378.6932114</v>
      </c>
      <c r="E25" s="164"/>
    </row>
    <row r="26" spans="1:7" ht="17.25" x14ac:dyDescent="0.25">
      <c r="A26" s="32" t="s">
        <v>70</v>
      </c>
      <c r="B26" s="158" t="s">
        <v>24</v>
      </c>
      <c r="C26" s="197" t="s">
        <v>24</v>
      </c>
      <c r="D26" s="198" t="s">
        <v>24</v>
      </c>
      <c r="E26" s="164"/>
    </row>
    <row r="27" spans="1:7" x14ac:dyDescent="0.25">
      <c r="A27" s="33" t="s">
        <v>79</v>
      </c>
    </row>
    <row r="28" spans="1:7" ht="33" customHeight="1" x14ac:dyDescent="0.25">
      <c r="A28" s="240" t="s">
        <v>80</v>
      </c>
      <c r="B28" s="240"/>
      <c r="C28" s="240"/>
      <c r="D28" s="240"/>
      <c r="E28" s="240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H5" sqref="H5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8" ht="16.5" x14ac:dyDescent="0.25">
      <c r="A1" s="238" t="s">
        <v>58</v>
      </c>
      <c r="B1" s="238"/>
      <c r="C1" s="238"/>
      <c r="D1" s="238"/>
      <c r="E1" s="238"/>
    </row>
    <row r="2" spans="1:8" ht="36.75" customHeight="1" x14ac:dyDescent="0.25">
      <c r="A2" s="245" t="s">
        <v>145</v>
      </c>
      <c r="B2" s="245"/>
      <c r="C2" s="245"/>
      <c r="D2" s="245"/>
      <c r="E2" s="245"/>
    </row>
    <row r="3" spans="1:8" x14ac:dyDescent="0.25">
      <c r="C3" s="22" t="s">
        <v>63</v>
      </c>
      <c r="D3" s="22"/>
    </row>
    <row r="5" spans="1:8" ht="34.5" x14ac:dyDescent="0.3">
      <c r="A5" s="23"/>
      <c r="B5" s="20" t="s">
        <v>135</v>
      </c>
      <c r="C5" s="20" t="s">
        <v>155</v>
      </c>
      <c r="D5" s="20" t="s">
        <v>138</v>
      </c>
      <c r="E5" s="20" t="s">
        <v>137</v>
      </c>
      <c r="G5" s="127"/>
      <c r="H5" s="127"/>
    </row>
    <row r="6" spans="1:8" ht="17.25" x14ac:dyDescent="0.25">
      <c r="A6" s="34" t="s">
        <v>81</v>
      </c>
      <c r="B6" s="112">
        <v>11.59</v>
      </c>
      <c r="C6" s="112">
        <v>11.62</v>
      </c>
      <c r="D6" s="104">
        <v>11.5189466059</v>
      </c>
      <c r="E6" s="104">
        <v>100</v>
      </c>
      <c r="F6" s="127"/>
      <c r="G6" s="59"/>
      <c r="H6" s="127"/>
    </row>
    <row r="7" spans="1:8" ht="17.25" x14ac:dyDescent="0.25">
      <c r="A7" s="38" t="s">
        <v>65</v>
      </c>
      <c r="B7" s="100"/>
      <c r="C7" s="102"/>
      <c r="D7" s="102"/>
      <c r="E7" s="102"/>
      <c r="G7" s="127"/>
      <c r="H7" s="127"/>
    </row>
    <row r="8" spans="1:8" ht="17.25" x14ac:dyDescent="0.25">
      <c r="A8" s="35" t="s">
        <v>82</v>
      </c>
      <c r="B8" s="214">
        <v>5.52</v>
      </c>
      <c r="C8" s="214">
        <v>4.97</v>
      </c>
      <c r="D8" s="101">
        <v>5.7106054835000002</v>
      </c>
      <c r="E8" s="101">
        <v>49.575761385811397</v>
      </c>
      <c r="F8" s="127"/>
      <c r="G8" s="127"/>
    </row>
    <row r="9" spans="1:8" ht="17.25" x14ac:dyDescent="0.25">
      <c r="A9" s="38" t="s">
        <v>65</v>
      </c>
      <c r="B9" s="100"/>
      <c r="C9" s="102"/>
      <c r="D9" s="102"/>
      <c r="E9" s="102"/>
      <c r="G9" s="127"/>
    </row>
    <row r="10" spans="1:8" ht="34.5" x14ac:dyDescent="0.25">
      <c r="A10" s="36" t="s">
        <v>83</v>
      </c>
      <c r="B10" s="103">
        <v>5.52</v>
      </c>
      <c r="C10" s="103">
        <v>4.97</v>
      </c>
      <c r="D10" s="102">
        <v>5.7106054835000002</v>
      </c>
      <c r="E10" s="101">
        <v>49.575761385811397</v>
      </c>
    </row>
    <row r="11" spans="1:8" ht="17.25" x14ac:dyDescent="0.25">
      <c r="A11" s="37" t="s">
        <v>84</v>
      </c>
      <c r="B11" s="104"/>
      <c r="C11" s="102"/>
      <c r="D11" s="102"/>
      <c r="E11" s="114"/>
    </row>
    <row r="12" spans="1:8" ht="17.25" x14ac:dyDescent="0.25">
      <c r="A12" s="35" t="s">
        <v>85</v>
      </c>
      <c r="B12" s="214">
        <v>6.07</v>
      </c>
      <c r="C12" s="214">
        <v>6.66</v>
      </c>
      <c r="D12" s="101">
        <v>5.8083411223999999</v>
      </c>
      <c r="E12" s="101">
        <v>50.424238614188603</v>
      </c>
    </row>
    <row r="13" spans="1:8" ht="17.25" x14ac:dyDescent="0.25">
      <c r="A13" s="38" t="s">
        <v>65</v>
      </c>
      <c r="B13" s="100"/>
      <c r="C13" s="102"/>
      <c r="D13" s="102"/>
      <c r="E13" s="102"/>
    </row>
    <row r="14" spans="1:8" ht="34.5" x14ac:dyDescent="0.25">
      <c r="A14" s="37" t="s">
        <v>86</v>
      </c>
      <c r="B14" s="103">
        <v>6.07</v>
      </c>
      <c r="C14" s="103">
        <v>6.66</v>
      </c>
      <c r="D14" s="102">
        <v>5.8083411223999999</v>
      </c>
      <c r="E14" s="113">
        <v>50.424238614188603</v>
      </c>
    </row>
    <row r="15" spans="1:8" ht="34.5" x14ac:dyDescent="0.25">
      <c r="A15" s="37" t="s">
        <v>87</v>
      </c>
      <c r="B15" s="102" t="s">
        <v>24</v>
      </c>
      <c r="C15" s="103" t="s">
        <v>24</v>
      </c>
      <c r="D15" s="103" t="s">
        <v>24</v>
      </c>
      <c r="E15" s="103" t="s">
        <v>24</v>
      </c>
    </row>
    <row r="16" spans="1:8" ht="17.25" x14ac:dyDescent="0.3">
      <c r="A16" s="39" t="s">
        <v>88</v>
      </c>
      <c r="B16" s="15"/>
      <c r="C16" s="15"/>
      <c r="D16" s="15"/>
      <c r="E16" s="48"/>
    </row>
    <row r="18" spans="1:5" ht="34.5" customHeight="1" x14ac:dyDescent="0.25">
      <c r="A18" s="240" t="s">
        <v>80</v>
      </c>
      <c r="B18" s="240"/>
      <c r="C18" s="240"/>
      <c r="D18" s="240"/>
      <c r="E18" s="240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H7" sqref="H7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41" t="s">
        <v>58</v>
      </c>
      <c r="B1" s="241"/>
      <c r="C1" s="241"/>
      <c r="D1" s="241"/>
    </row>
    <row r="2" spans="1:8" ht="37.5" customHeight="1" x14ac:dyDescent="0.25">
      <c r="A2" s="246" t="s">
        <v>139</v>
      </c>
      <c r="B2" s="246"/>
      <c r="C2" s="246"/>
      <c r="D2" s="246"/>
    </row>
    <row r="3" spans="1:8" ht="17.25" x14ac:dyDescent="0.3">
      <c r="A3" s="15"/>
      <c r="B3" s="15"/>
    </row>
    <row r="4" spans="1:8" ht="90" customHeight="1" x14ac:dyDescent="0.3">
      <c r="A4" s="23"/>
      <c r="B4" s="130" t="s">
        <v>140</v>
      </c>
      <c r="C4" s="5" t="s">
        <v>148</v>
      </c>
      <c r="D4" s="130" t="s">
        <v>115</v>
      </c>
      <c r="E4" s="130" t="s">
        <v>141</v>
      </c>
    </row>
    <row r="5" spans="1:8" ht="34.5" x14ac:dyDescent="0.25">
      <c r="A5" s="43" t="s">
        <v>97</v>
      </c>
      <c r="B5" s="105">
        <v>4134.1535359500003</v>
      </c>
      <c r="C5" s="105">
        <v>4263.4987427200003</v>
      </c>
      <c r="D5" s="126">
        <v>4665.1818081399997</v>
      </c>
      <c r="E5" s="204">
        <v>4627.6189893399996</v>
      </c>
      <c r="G5" s="187"/>
      <c r="H5" s="186"/>
    </row>
    <row r="6" spans="1:8" ht="17.25" x14ac:dyDescent="0.25">
      <c r="A6" s="44" t="s">
        <v>98</v>
      </c>
      <c r="B6" s="119">
        <v>100</v>
      </c>
      <c r="C6" s="120">
        <v>100</v>
      </c>
      <c r="D6" s="120">
        <v>100</v>
      </c>
      <c r="E6" s="120">
        <v>100</v>
      </c>
    </row>
    <row r="7" spans="1:8" ht="17.25" x14ac:dyDescent="0.3">
      <c r="A7" s="45" t="s">
        <v>65</v>
      </c>
      <c r="B7" s="51"/>
      <c r="C7" s="51"/>
      <c r="D7" s="20"/>
      <c r="E7" s="203"/>
      <c r="H7" s="187"/>
    </row>
    <row r="8" spans="1:8" ht="17.25" x14ac:dyDescent="0.3">
      <c r="A8" s="46" t="s">
        <v>99</v>
      </c>
      <c r="B8" s="96">
        <v>77.048128104851401</v>
      </c>
      <c r="C8" s="96">
        <v>75.502464152160897</v>
      </c>
      <c r="D8" s="26">
        <v>76.913786594537797</v>
      </c>
      <c r="E8" s="203">
        <v>77.429524436518804</v>
      </c>
      <c r="G8" s="59"/>
    </row>
    <row r="9" spans="1:8" ht="17.25" x14ac:dyDescent="0.3">
      <c r="A9" s="46" t="s">
        <v>100</v>
      </c>
      <c r="B9" s="96">
        <v>22.4082706852619</v>
      </c>
      <c r="C9" s="96">
        <v>24.026357315787099</v>
      </c>
      <c r="D9" s="26">
        <v>22.645509807070201</v>
      </c>
      <c r="E9" s="203">
        <v>22.139352963155702</v>
      </c>
      <c r="G9" s="59"/>
    </row>
    <row r="10" spans="1:8" ht="17.25" x14ac:dyDescent="0.3">
      <c r="A10" s="46" t="s">
        <v>101</v>
      </c>
      <c r="B10" s="96">
        <v>0.54360120988674898</v>
      </c>
      <c r="C10" s="96">
        <v>0.47117853205191601</v>
      </c>
      <c r="D10" s="26">
        <v>0.440703598391958</v>
      </c>
      <c r="E10" s="203">
        <v>0.43112260032551702</v>
      </c>
    </row>
    <row r="11" spans="1:8" ht="17.25" x14ac:dyDescent="0.25">
      <c r="A11" s="44" t="s">
        <v>102</v>
      </c>
      <c r="B11" s="121">
        <v>100</v>
      </c>
      <c r="C11" s="121">
        <v>100</v>
      </c>
      <c r="D11" s="120">
        <v>100</v>
      </c>
      <c r="E11" s="120">
        <v>100</v>
      </c>
    </row>
    <row r="12" spans="1:8" ht="17.25" x14ac:dyDescent="0.3">
      <c r="A12" s="45" t="s">
        <v>65</v>
      </c>
      <c r="B12" s="51"/>
      <c r="C12" s="51"/>
      <c r="D12" s="20"/>
      <c r="E12" s="205"/>
    </row>
    <row r="13" spans="1:8" ht="17.25" x14ac:dyDescent="0.3">
      <c r="A13" s="47" t="s">
        <v>103</v>
      </c>
      <c r="B13" s="96">
        <v>42.756136743330103</v>
      </c>
      <c r="C13" s="96">
        <v>44.169234157639202</v>
      </c>
      <c r="D13" s="26">
        <v>40.139808570431697</v>
      </c>
      <c r="E13" s="203">
        <v>40.1839006829128</v>
      </c>
    </row>
    <row r="14" spans="1:8" ht="17.25" x14ac:dyDescent="0.3">
      <c r="A14" s="47" t="s">
        <v>104</v>
      </c>
      <c r="B14" s="96">
        <v>37.027965792717801</v>
      </c>
      <c r="C14" s="96">
        <v>33.184402760428299</v>
      </c>
      <c r="D14" s="26">
        <v>37.094807714041998</v>
      </c>
      <c r="E14" s="203">
        <v>37.225223044900801</v>
      </c>
    </row>
    <row r="15" spans="1:8" ht="17.25" x14ac:dyDescent="0.3">
      <c r="A15" s="47" t="s">
        <v>105</v>
      </c>
      <c r="B15" s="96">
        <v>13.917083234011701</v>
      </c>
      <c r="C15" s="96">
        <v>16.735322395680999</v>
      </c>
      <c r="D15" s="26">
        <v>17.3084744770523</v>
      </c>
      <c r="E15" s="203">
        <v>17.259173345511499</v>
      </c>
    </row>
    <row r="16" spans="1:8" ht="17.25" x14ac:dyDescent="0.3">
      <c r="A16" s="47" t="s">
        <v>106</v>
      </c>
      <c r="B16" s="96">
        <v>5.6091778513666899</v>
      </c>
      <c r="C16" s="96">
        <v>5.2829306567662799</v>
      </c>
      <c r="D16" s="26">
        <v>4.8780196435845102</v>
      </c>
      <c r="E16" s="203">
        <v>4.7434542583486703</v>
      </c>
    </row>
    <row r="17" spans="1:5" ht="17.25" x14ac:dyDescent="0.3">
      <c r="A17" s="47" t="s">
        <v>107</v>
      </c>
      <c r="B17" s="96">
        <v>0.12724207009382901</v>
      </c>
      <c r="C17" s="96">
        <v>0.10774499600460399</v>
      </c>
      <c r="D17" s="26">
        <v>8.5829658835877898E-2</v>
      </c>
      <c r="E17" s="203">
        <v>8.6525122729930404E-2</v>
      </c>
    </row>
    <row r="18" spans="1:5" ht="17.25" x14ac:dyDescent="0.3">
      <c r="A18" s="47" t="s">
        <v>108</v>
      </c>
      <c r="B18" s="96">
        <v>0.56239430847981997</v>
      </c>
      <c r="C18" s="96">
        <v>0.52036503348060303</v>
      </c>
      <c r="D18" s="26">
        <v>0.49305993605361598</v>
      </c>
      <c r="E18" s="203">
        <v>0.50172354559620702</v>
      </c>
    </row>
    <row r="20" spans="1:5" ht="28.5" customHeight="1" x14ac:dyDescent="0.25">
      <c r="A20" s="240" t="s">
        <v>80</v>
      </c>
      <c r="B20" s="240"/>
      <c r="C20" s="240"/>
      <c r="D20" s="240"/>
      <c r="E20" s="240"/>
    </row>
  </sheetData>
  <mergeCells count="3">
    <mergeCell ref="A2:D2"/>
    <mergeCell ref="A1:D1"/>
    <mergeCell ref="A20:E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I6" sqref="I6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41" t="s">
        <v>58</v>
      </c>
      <c r="B1" s="241"/>
      <c r="C1" s="241"/>
      <c r="D1" s="241"/>
      <c r="E1" s="241"/>
    </row>
    <row r="2" spans="1:10" ht="36" customHeight="1" x14ac:dyDescent="0.25">
      <c r="A2" s="246" t="s">
        <v>142</v>
      </c>
      <c r="B2" s="246"/>
      <c r="C2" s="246"/>
      <c r="D2" s="246"/>
      <c r="E2" s="246"/>
    </row>
    <row r="4" spans="1:10" ht="66.75" customHeight="1" x14ac:dyDescent="0.3">
      <c r="A4" s="23"/>
      <c r="B4" s="130" t="s">
        <v>119</v>
      </c>
      <c r="C4" s="5" t="s">
        <v>148</v>
      </c>
      <c r="D4" s="130" t="s">
        <v>115</v>
      </c>
      <c r="E4" s="130" t="s">
        <v>120</v>
      </c>
    </row>
    <row r="5" spans="1:10" ht="24.75" customHeight="1" x14ac:dyDescent="0.25">
      <c r="A5" s="41" t="s">
        <v>89</v>
      </c>
      <c r="B5" s="179">
        <v>607.61847299999999</v>
      </c>
      <c r="C5" s="179">
        <v>716.22244499999999</v>
      </c>
      <c r="D5" s="180">
        <v>958.83393599999999</v>
      </c>
      <c r="E5" s="171">
        <v>969.59847100000002</v>
      </c>
      <c r="F5" s="127"/>
      <c r="G5" s="59"/>
      <c r="H5" s="59"/>
    </row>
    <row r="6" spans="1:10" ht="21.75" customHeight="1" x14ac:dyDescent="0.25">
      <c r="A6" s="42" t="s">
        <v>90</v>
      </c>
      <c r="B6" s="172">
        <v>100</v>
      </c>
      <c r="C6" s="172">
        <v>100</v>
      </c>
      <c r="D6" s="172">
        <v>100</v>
      </c>
      <c r="E6" s="172">
        <v>100</v>
      </c>
      <c r="H6" s="188"/>
      <c r="I6" s="59"/>
    </row>
    <row r="7" spans="1:10" ht="17.25" x14ac:dyDescent="0.25">
      <c r="A7" s="42" t="s">
        <v>65</v>
      </c>
      <c r="B7" s="173"/>
      <c r="C7" s="173"/>
      <c r="D7" s="157"/>
      <c r="E7" s="181"/>
    </row>
    <row r="8" spans="1:10" ht="17.25" x14ac:dyDescent="0.25">
      <c r="A8" s="40" t="s">
        <v>91</v>
      </c>
      <c r="B8" s="174">
        <v>4.3549038049078499</v>
      </c>
      <c r="C8" s="175">
        <v>3.2866885371066501</v>
      </c>
      <c r="D8" s="63">
        <v>4.95277641070059</v>
      </c>
      <c r="E8" s="138">
        <v>4.5069068595921902</v>
      </c>
      <c r="J8" s="59"/>
    </row>
    <row r="9" spans="1:10" ht="17.25" x14ac:dyDescent="0.25">
      <c r="A9" s="40" t="s">
        <v>92</v>
      </c>
      <c r="B9" s="174">
        <v>39.254281855910598</v>
      </c>
      <c r="C9" s="175">
        <v>32.056137252163303</v>
      </c>
      <c r="D9" s="63">
        <v>27.637397890347501</v>
      </c>
      <c r="E9" s="138">
        <v>28.826030399134201</v>
      </c>
      <c r="G9" s="188"/>
    </row>
    <row r="10" spans="1:10" ht="17.25" x14ac:dyDescent="0.25">
      <c r="A10" s="40" t="s">
        <v>93</v>
      </c>
      <c r="B10" s="174">
        <v>55.431541167116499</v>
      </c>
      <c r="C10" s="174">
        <v>63.716816079395599</v>
      </c>
      <c r="D10" s="63">
        <v>66.830207916212103</v>
      </c>
      <c r="E10" s="138">
        <v>66.105419116321997</v>
      </c>
    </row>
    <row r="11" spans="1:10" ht="17.25" x14ac:dyDescent="0.25">
      <c r="A11" s="40" t="s">
        <v>94</v>
      </c>
      <c r="B11" s="174">
        <v>0.95927317206499696</v>
      </c>
      <c r="C11" s="174">
        <v>0.940358131334463</v>
      </c>
      <c r="D11" s="63">
        <v>0.57961778273980502</v>
      </c>
      <c r="E11" s="138">
        <v>0.561643624951632</v>
      </c>
    </row>
    <row r="12" spans="1:10" ht="36" customHeight="1" x14ac:dyDescent="0.25">
      <c r="A12" s="42" t="s">
        <v>95</v>
      </c>
      <c r="B12" s="176">
        <v>12.196704578539499</v>
      </c>
      <c r="C12" s="177">
        <v>11.581076462031101</v>
      </c>
      <c r="D12" s="182">
        <v>10.3858822800299</v>
      </c>
      <c r="E12" s="183">
        <v>10.251873782037601</v>
      </c>
      <c r="H12" s="59"/>
    </row>
    <row r="13" spans="1:10" ht="22.5" customHeight="1" x14ac:dyDescent="0.25">
      <c r="A13" s="42" t="s">
        <v>96</v>
      </c>
      <c r="B13" s="178">
        <v>3232.6161627084002</v>
      </c>
      <c r="C13" s="178">
        <v>3645.4261795453799</v>
      </c>
      <c r="D13" s="184">
        <v>3945.03847209576</v>
      </c>
      <c r="E13" s="185">
        <v>3942.4649810148098</v>
      </c>
    </row>
    <row r="15" spans="1:10" ht="33.75" customHeight="1" x14ac:dyDescent="0.25">
      <c r="A15" s="240" t="s">
        <v>80</v>
      </c>
      <c r="B15" s="240"/>
      <c r="C15" s="240"/>
      <c r="D15" s="240"/>
      <c r="E15" s="240"/>
    </row>
    <row r="16" spans="1:10" x14ac:dyDescent="0.25">
      <c r="C16" s="129"/>
    </row>
    <row r="17" spans="2:3" x14ac:dyDescent="0.25">
      <c r="B17" s="127"/>
      <c r="C17" s="127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Room116-2</cp:lastModifiedBy>
  <cp:lastPrinted>2021-03-15T06:17:26Z</cp:lastPrinted>
  <dcterms:created xsi:type="dcterms:W3CDTF">2016-03-11T11:20:21Z</dcterms:created>
  <dcterms:modified xsi:type="dcterms:W3CDTF">2021-03-17T07:23:06Z</dcterms:modified>
</cp:coreProperties>
</file>