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SDjanuary-Dec.2021\"/>
    </mc:Choice>
  </mc:AlternateContent>
  <bookViews>
    <workbookView xWindow="0" yWindow="0" windowWidth="28800" windowHeight="12330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</workbook>
</file>

<file path=xl/calcChain.xml><?xml version="1.0" encoding="utf-8"?>
<calcChain xmlns="http://schemas.openxmlformats.org/spreadsheetml/2006/main">
  <c r="F9" i="3" l="1"/>
  <c r="E47" i="1"/>
  <c r="E35" i="1"/>
  <c r="F34" i="1"/>
  <c r="F14" i="1"/>
  <c r="E13" i="1"/>
  <c r="F5" i="1"/>
  <c r="E5" i="1"/>
  <c r="F47" i="1" l="1"/>
  <c r="F46" i="1"/>
  <c r="F44" i="1"/>
  <c r="F42" i="1"/>
  <c r="F41" i="1"/>
  <c r="F38" i="1"/>
  <c r="F37" i="1"/>
  <c r="F36" i="1"/>
  <c r="F35" i="1"/>
  <c r="F32" i="1"/>
  <c r="F30" i="1"/>
  <c r="F28" i="1"/>
  <c r="F23" i="1"/>
  <c r="F21" i="1"/>
  <c r="F19" i="1"/>
  <c r="F18" i="1"/>
  <c r="F15" i="1"/>
  <c r="F13" i="1"/>
  <c r="F12" i="1"/>
  <c r="F11" i="1"/>
  <c r="F9" i="1"/>
  <c r="F7" i="1"/>
  <c r="F11" i="3"/>
  <c r="F10" i="3"/>
  <c r="F7" i="3"/>
  <c r="F6" i="3"/>
  <c r="F21" i="2"/>
  <c r="F20" i="2"/>
  <c r="F19" i="2"/>
  <c r="F25" i="2"/>
  <c r="F24" i="2"/>
  <c r="F15" i="2"/>
  <c r="F14" i="2"/>
  <c r="F13" i="2"/>
  <c r="F11" i="2"/>
  <c r="E7" i="2"/>
  <c r="F8" i="2"/>
  <c r="F7" i="2"/>
  <c r="E25" i="2" l="1"/>
  <c r="G10" i="4" l="1"/>
  <c r="H10" i="4"/>
  <c r="I10" i="4"/>
  <c r="G8" i="4"/>
  <c r="E24" i="2" l="1"/>
  <c r="I9" i="4" l="1"/>
  <c r="G9" i="4"/>
  <c r="H9" i="4"/>
  <c r="E6" i="3" l="1"/>
  <c r="H8" i="4"/>
  <c r="I8" i="4"/>
  <c r="E21" i="1" l="1"/>
  <c r="E14" i="1" l="1"/>
  <c r="E37" i="1"/>
  <c r="E11" i="2" l="1"/>
  <c r="E10" i="3" l="1"/>
  <c r="E7" i="3" l="1"/>
  <c r="E9" i="3"/>
  <c r="E11" i="3"/>
  <c r="E20" i="2"/>
  <c r="E21" i="2"/>
  <c r="E19" i="2"/>
  <c r="E13" i="2"/>
  <c r="E14" i="2"/>
  <c r="E15" i="2"/>
  <c r="E8" i="2"/>
  <c r="E46" i="1"/>
  <c r="E41" i="1"/>
  <c r="E42" i="1"/>
  <c r="E44" i="1"/>
  <c r="E36" i="1"/>
  <c r="E38" i="1"/>
  <c r="E34" i="1"/>
  <c r="E32" i="1"/>
  <c r="E30" i="1"/>
  <c r="E28" i="1"/>
  <c r="E23" i="1"/>
  <c r="E18" i="1"/>
  <c r="E19" i="1"/>
  <c r="E12" i="1"/>
  <c r="E15" i="1"/>
  <c r="E11" i="1"/>
  <c r="E9" i="1"/>
  <c r="E7" i="1"/>
</calcChain>
</file>

<file path=xl/sharedStrings.xml><?xml version="1.0" encoding="utf-8"?>
<sst xmlns="http://schemas.openxmlformats.org/spreadsheetml/2006/main" count="256" uniqueCount="147">
  <si>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</si>
  <si>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</si>
  <si>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</si>
  <si>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</si>
  <si>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</si>
  <si>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</si>
  <si>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</si>
  <si>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</si>
  <si>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</si>
  <si>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</si>
  <si>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</si>
  <si>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</si>
  <si>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</si>
  <si>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</si>
  <si>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</si>
  <si>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</si>
  <si>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</si>
  <si>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</si>
  <si>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</si>
  <si>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</si>
  <si>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</si>
  <si>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</si>
  <si>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</si>
  <si>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</si>
  <si>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</si>
  <si>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</si>
  <si>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</si>
  <si>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</si>
  <si>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</si>
  <si>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</si>
  <si>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</si>
  <si>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</si>
  <si>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</si>
  <si>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</t>
  </si>
  <si>
    <t>մլն ԱՄՆ դոլար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</si>
  <si>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</si>
  <si>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</si>
  <si>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</si>
  <si>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</si>
  <si>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</si>
  <si>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</si>
  <si>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</si>
  <si>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</si>
  <si>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</si>
  <si>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</si>
  <si>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</si>
  <si>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</si>
  <si>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</si>
  <si>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</si>
  <si>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</si>
  <si>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</si>
  <si>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</si>
  <si>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</si>
  <si>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</si>
  <si>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</si>
  <si>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</si>
  <si>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</si>
  <si>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</si>
  <si>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</si>
  <si>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</si>
  <si>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</si>
  <si>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</si>
  <si>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</si>
  <si>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</si>
  <si>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</si>
  <si>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</si>
  <si>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</si>
  <si>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</si>
  <si>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</si>
  <si>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</si>
  <si>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</si>
  <si>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</si>
  <si>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</si>
  <si>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</si>
  <si>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</si>
  <si>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</si>
  <si>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</si>
  <si>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</si>
  <si>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</si>
  <si>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</si>
  <si>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</si>
  <si>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</si>
  <si>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</si>
  <si>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</si>
  <si>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</si>
  <si>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</si>
  <si>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</si>
  <si>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</si>
  <si>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</si>
  <si>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</si>
  <si>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</si>
  <si>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</si>
  <si>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</si>
  <si>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</si>
  <si>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</si>
  <si>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</si>
  <si>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</si>
  <si>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</si>
  <si>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</si>
  <si>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</si>
  <si>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</si>
  <si>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</si>
  <si>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</si>
  <si>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</si>
  <si>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</si>
  <si>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</si>
  <si>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</si>
  <si>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</si>
  <si>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</si>
  <si>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ՀՀ կառավարության պարտքի մինչև մարումը մնացած միջին կշռված ժամկետը, տարի</t>
  </si>
  <si>
    <t>արտաքին երաշխիքներ</t>
  </si>
  <si>
    <t>31.12.2019</t>
  </si>
  <si>
    <t xml:space="preserve"> </t>
  </si>
  <si>
    <t>31.12.2020</t>
  </si>
  <si>
    <t>01.01.2020 - 31.12.2020</t>
  </si>
  <si>
    <t>01.01.2019-31.12.2019</t>
  </si>
  <si>
    <t>01.01.2020-31.12.2020</t>
  </si>
  <si>
    <t>առնվազն 20%</t>
  </si>
  <si>
    <t>2019-2021թթ. Հայաստանի Հանրապետության պետական պարտքի վերաբերյալ (դեկտեմբեր ամսվա վերջի դրությամբ)</t>
  </si>
  <si>
    <t>31.12.2021</t>
  </si>
  <si>
    <t xml:space="preserve">31.12.2021-ը 31.12․2019-ի նկատմամբ(%) </t>
  </si>
  <si>
    <t xml:space="preserve">31.12.2021-ը 31.12․2020-ի նկատմամբ(%) </t>
  </si>
  <si>
    <t xml:space="preserve">  2019-2021թթ.  Հայաստանի Հանրապետության կառավարության պարտքի կառուցվածքի վերաբերյալ  (դեկտեմբեր ամսվա վերջի դրությամբ)</t>
  </si>
  <si>
    <t>31․12․2020</t>
  </si>
  <si>
    <t xml:space="preserve">Տեսակարար կշռի փոփոխությունը` 31.12.2021-ին 31.12.2019-ի նկատմամբ(+/-) </t>
  </si>
  <si>
    <t xml:space="preserve">Տեսակարար կշռի փոփոխությունը 31.12.2021-ին 31.12.2020-ի նկատմամբ(+/-) </t>
  </si>
  <si>
    <t xml:space="preserve">             2019-2021թթ.  Հայաստանի Հանրապետության կառավարության պարտքի միջին տոկոսադրույքի վերաբերյալ </t>
  </si>
  <si>
    <t xml:space="preserve">Փոփոխությունը               31.12.2021-ին 31.12.2019-ի նկատմամբ(+/-) </t>
  </si>
  <si>
    <t xml:space="preserve">Փոփոխությունը         31.12.2021-ին 31.12.2020-ի նկատմամբ(+/-) </t>
  </si>
  <si>
    <t xml:space="preserve"> 2019-2021թթ. հունվար-դեկտեմբեր ամիսներին Հայաստանի Հանրապետության կառավարության արտաքին վարկերի սպասարկման և արտաքին վարկային միջոցների ստացման վերաբերյալ</t>
  </si>
  <si>
    <t>01.01.2019 - 31.121.2019</t>
  </si>
  <si>
    <t>01.11.2021 - 30.11.2021</t>
  </si>
  <si>
    <t>01.12.2021 - 31.12.2021</t>
  </si>
  <si>
    <t>01.01.2021 - 31.12.2021</t>
  </si>
  <si>
    <t xml:space="preserve">Փոփոխությունը 01.01.2021 - 31.12.2021-ին 01.01.2019-31.12.2019-ի նկատմամբ(%) </t>
  </si>
  <si>
    <t xml:space="preserve">Փոփոխությունը 01.01.2021 - 31.12.2021-ին 01.01.2020-31.12.2020-ի նկատմամբ(%) </t>
  </si>
  <si>
    <t xml:space="preserve">Փոփոխությունը 01.12.2021 - 31.12.2021-ին 01.11․2021-30.11.2021-ի նկատմամբ(%) </t>
  </si>
  <si>
    <t xml:space="preserve">ՀՀ Կառավարության պարտքի կառավարման 2021-2023թթ. ռազմավարական ծրագրի ուղենշային ցուցանիշների վերաբերյալ (դեկտեմբեր ամսվա վերջի դրությամբ) </t>
  </si>
  <si>
    <t>ուղենիշներն ըստ 2021-2023թթ. ռազմավարական ծրագրի</t>
  </si>
  <si>
    <t>2019-2021թթ. հունվար-դեկտեմբեր ամիսներին պետական բյուջեի պակասուրդի ֆինանսավորումը փոխառու միջոցների հաշվին</t>
  </si>
  <si>
    <t>01.01.2021-31.12․2021</t>
  </si>
  <si>
    <t>% (2021թ. դեկտեմբեր)</t>
  </si>
  <si>
    <t>2019-2021թթ. հուվար-դեկտեմբեր ամիսներին ՀՀ պետական բյուջեից ՀՀ կառավարության պարտքի գծով վճարված տոկոսավճարներ</t>
  </si>
  <si>
    <t>01.01.2021-31.12.2021</t>
  </si>
  <si>
    <t xml:space="preserve">2019-2021թթ. վարկային պայմանագրերով ձևավորված ՀՀ կառավարության արտաքին պարտքը (դեկտեմբեր ամսվա վերջի դրությամբ) </t>
  </si>
  <si>
    <t xml:space="preserve"> 31.12.2021</t>
  </si>
  <si>
    <t>2019-2021թթ. շրջանառության մեջ գտնվող ՀՀ պետական պարտատոմսերը  (դեկտեմբեր ամսվա վերջի դրությամբ)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</si>
</sst>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0.0;[Red]0.0"/>
    <numFmt numFmtId="174" formatCode="0.00_ ;\-0.00\ "/>
    <numFmt numFmtId="175" formatCode="#,##0.00_ ;\-#,##0.00\ "/>
    <numFmt numFmtId="176" formatCode="#,##0.000;[Red]#,##0.000"/>
    <numFmt numFmtId="177" formatCode="0.00_);\(0.00\)"/>
    <numFmt numFmtId="178" formatCode="#,##0.0;[Red]#,##0.0"/>
    <numFmt numFmtId="179" formatCode="#,##0.0_);\(#,##0.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  <font>
      <i/>
      <sz val="1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2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20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20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1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4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2" fillId="5" borderId="1" xfId="10" applyFont="1" applyFill="1" applyBorder="1" applyAlignment="1">
      <alignment horizontal="center" vertical="center" wrapText="1"/>
    </xf>
    <xf numFmtId="43" fontId="23" fillId="2" borderId="1" xfId="10" applyFont="1" applyFill="1" applyBorder="1" applyAlignment="1">
      <alignment horizontal="center" vertical="center" wrapText="1"/>
    </xf>
    <xf numFmtId="43" fontId="24" fillId="0" borderId="1" xfId="10" applyFont="1" applyBorder="1" applyAlignment="1">
      <alignment horizontal="center" vertical="center" wrapText="1"/>
    </xf>
    <xf numFmtId="166" fontId="22" fillId="5" borderId="1" xfId="10" applyNumberFormat="1" applyFont="1" applyFill="1" applyBorder="1" applyAlignment="1">
      <alignment horizontal="center" vertical="center" wrapText="1"/>
    </xf>
    <xf numFmtId="166" fontId="24" fillId="0" borderId="1" xfId="10" applyNumberFormat="1" applyFont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170" fontId="22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3" fillId="2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3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7" fillId="0" borderId="1" xfId="10" applyNumberFormat="1" applyFont="1" applyBorder="1" applyAlignment="1">
      <alignment horizontal="center" vertical="center" wrapText="1"/>
    </xf>
    <xf numFmtId="170" fontId="19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horizontal="center" vertical="center" wrapText="1"/>
    </xf>
    <xf numFmtId="170" fontId="19" fillId="0" borderId="1" xfId="4" applyNumberFormat="1" applyFont="1" applyBorder="1" applyAlignment="1">
      <alignment horizontal="center" vertical="center" wrapText="1"/>
    </xf>
    <xf numFmtId="170" fontId="17" fillId="0" borderId="1" xfId="4" applyNumberFormat="1" applyFont="1" applyBorder="1" applyAlignment="1">
      <alignment horizontal="center" vertical="center" wrapText="1"/>
    </xf>
    <xf numFmtId="170" fontId="17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3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4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4" fillId="0" borderId="1" xfId="4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70" fontId="17" fillId="0" borderId="1" xfId="5" applyNumberFormat="1" applyFont="1" applyBorder="1" applyAlignment="1">
      <alignment horizontal="center" vertical="center" wrapText="1"/>
    </xf>
    <xf numFmtId="170" fontId="17" fillId="0" borderId="4" xfId="4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3" fontId="12" fillId="0" borderId="1" xfId="16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173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5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43" fontId="23" fillId="4" borderId="1" xfId="10" applyFont="1" applyFill="1" applyBorder="1" applyAlignment="1">
      <alignment horizontal="center" vertical="center" wrapText="1"/>
    </xf>
    <xf numFmtId="166" fontId="23" fillId="4" borderId="1" xfId="1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39" fontId="24" fillId="0" borderId="1" xfId="5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74" fontId="23" fillId="0" borderId="1" xfId="3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6" borderId="1" xfId="4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70" fontId="24" fillId="0" borderId="1" xfId="0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5" fillId="0" borderId="1" xfId="4" applyNumberFormat="1" applyFont="1" applyBorder="1" applyAlignment="1">
      <alignment horizontal="center" vertical="center" wrapText="1"/>
    </xf>
    <xf numFmtId="2" fontId="24" fillId="0" borderId="1" xfId="3" applyNumberFormat="1" applyFont="1" applyBorder="1" applyAlignment="1">
      <alignment horizontal="center" vertical="center" wrapText="1"/>
    </xf>
    <xf numFmtId="174" fontId="24" fillId="0" borderId="1" xfId="3" applyNumberFormat="1" applyFont="1" applyBorder="1" applyAlignment="1">
      <alignment horizontal="center" vertical="center" wrapText="1"/>
    </xf>
    <xf numFmtId="170" fontId="25" fillId="0" borderId="1" xfId="4" applyNumberFormat="1" applyFont="1" applyBorder="1" applyAlignment="1">
      <alignment horizontal="center" vertical="center" wrapText="1"/>
    </xf>
    <xf numFmtId="2" fontId="24" fillId="0" borderId="4" xfId="4" applyNumberFormat="1" applyFont="1" applyBorder="1" applyAlignment="1">
      <alignment horizontal="center" vertical="center" wrapText="1"/>
    </xf>
    <xf numFmtId="170" fontId="24" fillId="0" borderId="1" xfId="3" applyNumberFormat="1" applyFont="1" applyBorder="1" applyAlignment="1">
      <alignment horizontal="center" vertical="center" wrapText="1"/>
    </xf>
    <xf numFmtId="170" fontId="22" fillId="0" borderId="1" xfId="4" applyNumberFormat="1" applyFont="1" applyBorder="1" applyAlignment="1">
      <alignment horizontal="center" vertical="center" wrapText="1"/>
    </xf>
    <xf numFmtId="174" fontId="24" fillId="0" borderId="1" xfId="0" applyNumberFormat="1" applyFont="1" applyBorder="1" applyAlignment="1">
      <alignment horizontal="center" vertical="center" wrapText="1"/>
    </xf>
    <xf numFmtId="170" fontId="24" fillId="0" borderId="1" xfId="4" applyNumberFormat="1" applyFont="1" applyFill="1" applyBorder="1" applyAlignment="1">
      <alignment horizontal="center" vertical="center" wrapText="1"/>
    </xf>
    <xf numFmtId="170" fontId="24" fillId="0" borderId="1" xfId="4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24" fillId="0" borderId="1" xfId="2" applyNumberFormat="1" applyFont="1" applyBorder="1" applyAlignment="1">
      <alignment horizontal="center" vertical="center" wrapText="1"/>
    </xf>
    <xf numFmtId="168" fontId="24" fillId="0" borderId="1" xfId="5" applyNumberFormat="1" applyFont="1" applyBorder="1" applyAlignment="1">
      <alignment horizontal="center" vertical="center" wrapText="1"/>
    </xf>
    <xf numFmtId="2" fontId="24" fillId="0" borderId="1" xfId="7" applyNumberFormat="1" applyFont="1" applyBorder="1" applyAlignment="1">
      <alignment horizontal="center" vertical="center" wrapText="1"/>
    </xf>
    <xf numFmtId="169" fontId="24" fillId="0" borderId="1" xfId="7" applyNumberFormat="1" applyFont="1" applyBorder="1" applyAlignment="1">
      <alignment horizontal="center" vertical="center" wrapText="1"/>
    </xf>
    <xf numFmtId="1" fontId="24" fillId="7" borderId="1" xfId="5" applyNumberFormat="1" applyFont="1" applyFill="1" applyBorder="1" applyAlignment="1">
      <alignment horizontal="center" vertical="center" wrapText="1"/>
    </xf>
    <xf numFmtId="39" fontId="23" fillId="0" borderId="1" xfId="5" applyNumberFormat="1" applyFont="1" applyBorder="1" applyAlignment="1">
      <alignment horizontal="center" vertical="center" wrapText="1"/>
    </xf>
    <xf numFmtId="170" fontId="23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24" fillId="0" borderId="1" xfId="6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71" fontId="24" fillId="6" borderId="1" xfId="1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39" fontId="23" fillId="0" borderId="1" xfId="3" applyNumberFormat="1" applyFont="1" applyBorder="1" applyAlignment="1">
      <alignment horizontal="center" vertical="center" wrapText="1"/>
    </xf>
    <xf numFmtId="177" fontId="23" fillId="0" borderId="1" xfId="4" applyNumberFormat="1" applyFont="1" applyFill="1" applyBorder="1" applyAlignment="1">
      <alignment horizontal="center" vertical="center" wrapText="1"/>
    </xf>
    <xf numFmtId="178" fontId="3" fillId="2" borderId="1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6" fillId="0" borderId="0" xfId="0" applyFont="1"/>
    <xf numFmtId="2" fontId="17" fillId="0" borderId="1" xfId="0" applyNumberFormat="1" applyFont="1" applyBorder="1" applyAlignment="1">
      <alignment horizontal="center" vertical="center" wrapText="1"/>
    </xf>
    <xf numFmtId="2" fontId="17" fillId="0" borderId="1" xfId="4" applyNumberFormat="1" applyFont="1" applyBorder="1" applyAlignment="1">
      <alignment horizontal="center" vertical="center" wrapText="1"/>
    </xf>
    <xf numFmtId="2" fontId="23" fillId="0" borderId="1" xfId="10" applyNumberFormat="1" applyFont="1" applyFill="1" applyBorder="1" applyAlignment="1">
      <alignment horizontal="center" vertical="center" wrapText="1"/>
    </xf>
    <xf numFmtId="2" fontId="27" fillId="0" borderId="1" xfId="4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65" fontId="24" fillId="0" borderId="3" xfId="4" applyNumberFormat="1" applyFont="1" applyFill="1" applyBorder="1" applyAlignment="1">
      <alignment horizontal="center" vertical="center" wrapText="1"/>
    </xf>
    <xf numFmtId="165" fontId="25" fillId="0" borderId="3" xfId="4" applyNumberFormat="1" applyFont="1" applyFill="1" applyBorder="1" applyAlignment="1">
      <alignment horizontal="center" vertical="center" wrapText="1"/>
    </xf>
    <xf numFmtId="178" fontId="25" fillId="0" borderId="6" xfId="4" applyNumberFormat="1" applyFont="1" applyFill="1" applyBorder="1" applyAlignment="1">
      <alignment horizontal="center" vertical="center" wrapText="1"/>
    </xf>
    <xf numFmtId="165" fontId="24" fillId="0" borderId="1" xfId="4" applyNumberFormat="1" applyFont="1" applyFill="1" applyBorder="1" applyAlignment="1">
      <alignment horizontal="center" vertical="center" wrapText="1"/>
    </xf>
    <xf numFmtId="165" fontId="25" fillId="0" borderId="1" xfId="4" applyNumberFormat="1" applyFont="1" applyFill="1" applyBorder="1" applyAlignment="1">
      <alignment horizontal="center" vertical="center" wrapText="1"/>
    </xf>
    <xf numFmtId="179" fontId="24" fillId="0" borderId="1" xfId="5" applyNumberFormat="1" applyFont="1" applyFill="1" applyBorder="1" applyAlignment="1">
      <alignment horizontal="center" vertical="center" wrapText="1"/>
    </xf>
    <xf numFmtId="165" fontId="24" fillId="0" borderId="1" xfId="5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showWhiteSpace="0" view="pageLayout" zoomScale="106" zoomScalePageLayoutView="106" workbookViewId="0">
      <selection activeCell="A10" sqref="A10:F10"/>
    </sheetView>
  </sheetViews>
  <sheetFormatPr defaultRowHeight="15" x14ac:dyDescent="0.25"/>
  <cols>
    <col min="1" max="1" width="76" customWidth="1"/>
    <col min="2" max="2" width="12.42578125" customWidth="1"/>
    <col min="3" max="3" width="12.5703125" customWidth="1"/>
    <col min="4" max="4" width="11.140625" customWidth="1"/>
    <col min="5" max="5" width="11.42578125" customWidth="1"/>
    <col min="6" max="6" width="11.140625" customWidth="1"/>
  </cols>
  <sheetData>
    <row r="1" spans="1:8" ht="21" customHeight="1" x14ac:dyDescent="0.25">
      <c r="A1" s="211" t="s">
        <v>58</v>
      </c>
      <c r="B1" s="211"/>
      <c r="C1" s="211"/>
      <c r="D1" s="211"/>
      <c r="E1" s="211"/>
      <c r="F1" s="211"/>
    </row>
    <row r="2" spans="1:8" ht="27.75" customHeight="1" x14ac:dyDescent="0.25">
      <c r="A2" s="210" t="s">
        <v>118</v>
      </c>
      <c r="B2" s="210"/>
      <c r="C2" s="210"/>
      <c r="D2" s="210"/>
      <c r="E2" s="210"/>
      <c r="F2" s="210"/>
    </row>
    <row r="3" spans="1:8" ht="7.5" customHeight="1" x14ac:dyDescent="0.3">
      <c r="A3" s="117" t="s">
        <v>46</v>
      </c>
      <c r="B3" s="117"/>
      <c r="C3" s="183"/>
      <c r="D3" s="118"/>
      <c r="E3" s="118"/>
    </row>
    <row r="4" spans="1:8" ht="87.75" customHeight="1" x14ac:dyDescent="0.3">
      <c r="A4" s="124"/>
      <c r="B4" s="129" t="s">
        <v>111</v>
      </c>
      <c r="C4" s="129" t="s">
        <v>113</v>
      </c>
      <c r="D4" s="129" t="s">
        <v>119</v>
      </c>
      <c r="E4" s="5" t="s">
        <v>120</v>
      </c>
      <c r="F4" s="5" t="s">
        <v>121</v>
      </c>
    </row>
    <row r="5" spans="1:8" ht="16.5" x14ac:dyDescent="0.3">
      <c r="A5" s="11" t="s">
        <v>27</v>
      </c>
      <c r="B5" s="139">
        <v>3512.0066903039301</v>
      </c>
      <c r="C5" s="59">
        <v>4164.2513012232903</v>
      </c>
      <c r="D5" s="59">
        <v>4429.6000476873096</v>
      </c>
      <c r="E5" s="59">
        <f>D5*100/B5</f>
        <v>126.12732372967008</v>
      </c>
      <c r="F5" s="59">
        <f>D5*100/C5</f>
        <v>106.37206372214065</v>
      </c>
      <c r="H5" s="58"/>
    </row>
    <row r="6" spans="1:8" ht="16.5" x14ac:dyDescent="0.3">
      <c r="A6" s="212" t="s">
        <v>26</v>
      </c>
      <c r="B6" s="213"/>
      <c r="C6" s="213"/>
      <c r="D6" s="213"/>
      <c r="E6" s="213"/>
      <c r="F6" s="213"/>
    </row>
    <row r="7" spans="1:8" ht="16.5" customHeight="1" x14ac:dyDescent="0.3">
      <c r="A7" s="6" t="s">
        <v>29</v>
      </c>
      <c r="B7" s="66">
        <v>3277.2813769668901</v>
      </c>
      <c r="C7" s="60">
        <v>3923.88906711752</v>
      </c>
      <c r="D7" s="60">
        <v>4209.8379084366798</v>
      </c>
      <c r="E7" s="61">
        <f>D7*100/B7</f>
        <v>128.455186607531</v>
      </c>
      <c r="F7" s="61">
        <f>D7*100/C7</f>
        <v>107.2873834205822</v>
      </c>
      <c r="H7" t="s">
        <v>112</v>
      </c>
    </row>
    <row r="8" spans="1:8" ht="17.25" customHeight="1" x14ac:dyDescent="0.3">
      <c r="A8" s="201" t="s">
        <v>3</v>
      </c>
      <c r="B8" s="201"/>
      <c r="C8" s="201"/>
      <c r="D8" s="201"/>
      <c r="E8" s="201"/>
      <c r="F8" s="201"/>
    </row>
    <row r="9" spans="1:8" ht="16.5" x14ac:dyDescent="0.25">
      <c r="A9" s="13" t="s">
        <v>2</v>
      </c>
      <c r="B9" s="65">
        <v>2540.1078910311899</v>
      </c>
      <c r="C9" s="55">
        <v>2926.24265150266</v>
      </c>
      <c r="D9" s="55">
        <v>2969.6516496366798</v>
      </c>
      <c r="E9" s="55">
        <f>D9*100/B9</f>
        <v>116.91045329697043</v>
      </c>
      <c r="F9" s="55">
        <f>D9*100/C9</f>
        <v>101.48343809122353</v>
      </c>
      <c r="G9" s="58"/>
      <c r="H9" s="58"/>
    </row>
    <row r="10" spans="1:8" ht="16.5" x14ac:dyDescent="0.3">
      <c r="A10" s="201" t="s">
        <v>1</v>
      </c>
      <c r="B10" s="201"/>
      <c r="C10" s="201"/>
      <c r="D10" s="201"/>
      <c r="E10" s="201"/>
      <c r="F10" s="201"/>
    </row>
    <row r="11" spans="1:8" ht="18.75" customHeight="1" x14ac:dyDescent="0.3">
      <c r="A11" s="1" t="s">
        <v>42</v>
      </c>
      <c r="B11" s="67">
        <v>2065.9245250669801</v>
      </c>
      <c r="C11" s="64">
        <v>2437.9773611158798</v>
      </c>
      <c r="D11" s="64">
        <v>2151.5537234349599</v>
      </c>
      <c r="E11" s="54">
        <f>D11*100/B11</f>
        <v>104.14483672220327</v>
      </c>
      <c r="F11" s="54">
        <f>D11*100/C11</f>
        <v>88.251587473731831</v>
      </c>
    </row>
    <row r="12" spans="1:8" ht="33.75" customHeight="1" x14ac:dyDescent="0.3">
      <c r="A12" s="1" t="s">
        <v>44</v>
      </c>
      <c r="B12" s="69">
        <v>3.3442029224895302</v>
      </c>
      <c r="C12" s="56">
        <v>3.2910289151368</v>
      </c>
      <c r="D12" s="56">
        <v>51.198749999999997</v>
      </c>
      <c r="E12" s="54">
        <f>D12*100/B12</f>
        <v>1530.9701948913446</v>
      </c>
      <c r="F12" s="54">
        <f>D12*100/C12</f>
        <v>1555.7064772210242</v>
      </c>
    </row>
    <row r="13" spans="1:8" ht="34.5" customHeight="1" x14ac:dyDescent="0.3">
      <c r="A13" s="1" t="s">
        <v>43</v>
      </c>
      <c r="B13" s="69">
        <v>467.07834304181699</v>
      </c>
      <c r="C13" s="56">
        <v>480.48649146999998</v>
      </c>
      <c r="D13" s="56">
        <v>763.10090620000005</v>
      </c>
      <c r="E13" s="54">
        <f>D13*100/B13</f>
        <v>163.37749706619996</v>
      </c>
      <c r="F13" s="54">
        <f>D13*100/C13</f>
        <v>158.81838922575528</v>
      </c>
    </row>
    <row r="14" spans="1:8" ht="16.5" x14ac:dyDescent="0.3">
      <c r="A14" s="1" t="s">
        <v>110</v>
      </c>
      <c r="B14" s="69">
        <v>3.7608199999109999</v>
      </c>
      <c r="C14" s="52">
        <v>4.4877700016370001</v>
      </c>
      <c r="D14" s="52">
        <v>3.798270001728</v>
      </c>
      <c r="E14" s="54">
        <f>D14*100/B14</f>
        <v>100.9957935189104</v>
      </c>
      <c r="F14" s="54">
        <f>D14*100/C14</f>
        <v>84.636021907150067</v>
      </c>
    </row>
    <row r="15" spans="1:8" ht="16.5" x14ac:dyDescent="0.25">
      <c r="A15" s="13" t="s">
        <v>6</v>
      </c>
      <c r="B15" s="68">
        <v>737.17348593569295</v>
      </c>
      <c r="C15" s="63">
        <v>997.64641561486303</v>
      </c>
      <c r="D15" s="63">
        <v>1240.1862587999999</v>
      </c>
      <c r="E15" s="63">
        <f>D15*100/B15</f>
        <v>168.23533163646462</v>
      </c>
      <c r="F15" s="63">
        <f>D15*100/C15</f>
        <v>124.31120278577419</v>
      </c>
    </row>
    <row r="16" spans="1:8" ht="16.5" x14ac:dyDescent="0.3">
      <c r="A16" s="201" t="s">
        <v>1</v>
      </c>
      <c r="B16" s="201"/>
      <c r="C16" s="201"/>
      <c r="D16" s="201"/>
      <c r="E16" s="201"/>
      <c r="F16" s="201"/>
      <c r="H16" s="58"/>
    </row>
    <row r="17" spans="1:9" ht="21" customHeight="1" x14ac:dyDescent="0.3">
      <c r="A17" s="1" t="s">
        <v>42</v>
      </c>
      <c r="B17" s="56" t="s">
        <v>24</v>
      </c>
      <c r="C17" s="56"/>
      <c r="D17" s="56" t="s">
        <v>24</v>
      </c>
      <c r="E17" s="56" t="s">
        <v>24</v>
      </c>
      <c r="F17" s="56" t="s">
        <v>24</v>
      </c>
      <c r="I17" s="127"/>
    </row>
    <row r="18" spans="1:9" ht="36.75" customHeight="1" x14ac:dyDescent="0.3">
      <c r="A18" s="1" t="s">
        <v>41</v>
      </c>
      <c r="B18" s="62">
        <v>677.70576607751002</v>
      </c>
      <c r="C18" s="52">
        <v>955.54290708486303</v>
      </c>
      <c r="D18" s="52">
        <v>1157.6877830000001</v>
      </c>
      <c r="E18" s="56">
        <f>D18*100/B18</f>
        <v>170.82454376927848</v>
      </c>
      <c r="F18" s="56">
        <f>D18*100/C18</f>
        <v>121.15497634029157</v>
      </c>
      <c r="G18" s="127"/>
      <c r="H18" s="127"/>
    </row>
    <row r="19" spans="1:9" ht="36" customHeight="1" x14ac:dyDescent="0.3">
      <c r="A19" s="1" t="s">
        <v>39</v>
      </c>
      <c r="B19" s="70">
        <v>59.467719858183003</v>
      </c>
      <c r="C19" s="52">
        <v>42.103508529999999</v>
      </c>
      <c r="D19" s="52">
        <v>77.144093799999993</v>
      </c>
      <c r="E19" s="56">
        <f>D19*100/B19</f>
        <v>129.72431763647762</v>
      </c>
      <c r="F19" s="56">
        <f>D19*100/C19</f>
        <v>183.22485819687103</v>
      </c>
    </row>
    <row r="20" spans="1:9" ht="16.5" x14ac:dyDescent="0.3">
      <c r="A20" s="1" t="s">
        <v>40</v>
      </c>
      <c r="B20" s="62" t="s">
        <v>24</v>
      </c>
      <c r="C20" s="52" t="s">
        <v>24</v>
      </c>
      <c r="D20" s="52">
        <v>5.3543820000000002</v>
      </c>
      <c r="E20" s="56" t="s">
        <v>24</v>
      </c>
      <c r="F20" s="56" t="s">
        <v>24</v>
      </c>
      <c r="I20" s="58"/>
    </row>
    <row r="21" spans="1:9" ht="19.5" customHeight="1" x14ac:dyDescent="0.25">
      <c r="A21" s="13" t="s">
        <v>28</v>
      </c>
      <c r="B21" s="71">
        <v>234.725313337047</v>
      </c>
      <c r="C21" s="63">
        <v>240.362234105775</v>
      </c>
      <c r="D21" s="63">
        <v>219.76213925062299</v>
      </c>
      <c r="E21" s="125">
        <f>D21*100/B21</f>
        <v>93.625240553012674</v>
      </c>
      <c r="F21" s="125">
        <f>D21*100/C21</f>
        <v>91.429562580082106</v>
      </c>
      <c r="G21" s="58"/>
      <c r="H21" s="58"/>
    </row>
    <row r="22" spans="1:9" ht="16.5" x14ac:dyDescent="0.3">
      <c r="A22" s="201" t="s">
        <v>30</v>
      </c>
      <c r="B22" s="201"/>
      <c r="C22" s="201"/>
      <c r="D22" s="201"/>
      <c r="E22" s="201"/>
      <c r="F22" s="201"/>
    </row>
    <row r="23" spans="1:9" ht="18" customHeight="1" x14ac:dyDescent="0.25">
      <c r="A23" s="4" t="s">
        <v>38</v>
      </c>
      <c r="B23" s="69">
        <v>61.877506220595002</v>
      </c>
      <c r="C23" s="54">
        <v>63.070800095556599</v>
      </c>
      <c r="D23" s="54">
        <v>48.695084318070201</v>
      </c>
      <c r="E23" s="54">
        <f>D23*100/B23</f>
        <v>78.695938625048811</v>
      </c>
      <c r="F23" s="54">
        <f>D23*100/C23</f>
        <v>77.20701853202084</v>
      </c>
    </row>
    <row r="24" spans="1:9" ht="28.5" customHeight="1" x14ac:dyDescent="0.25">
      <c r="A24" s="209" t="s">
        <v>4</v>
      </c>
      <c r="B24" s="209"/>
      <c r="C24" s="209"/>
      <c r="D24" s="209"/>
      <c r="E24" s="209"/>
      <c r="F24" s="209"/>
    </row>
    <row r="26" spans="1:9" ht="14.25" customHeight="1" x14ac:dyDescent="0.3">
      <c r="A26" s="50" t="s">
        <v>50</v>
      </c>
      <c r="B26" s="50"/>
    </row>
    <row r="27" spans="1:9" ht="89.25" customHeight="1" x14ac:dyDescent="0.3">
      <c r="A27" s="134"/>
      <c r="B27" s="129" t="s">
        <v>111</v>
      </c>
      <c r="C27" s="129" t="s">
        <v>113</v>
      </c>
      <c r="D27" s="129" t="s">
        <v>119</v>
      </c>
      <c r="E27" s="5" t="s">
        <v>120</v>
      </c>
      <c r="F27" s="5" t="s">
        <v>121</v>
      </c>
    </row>
    <row r="28" spans="1:9" ht="16.5" x14ac:dyDescent="0.3">
      <c r="A28" s="72" t="s">
        <v>27</v>
      </c>
      <c r="B28" s="140">
        <v>7321.2563900436398</v>
      </c>
      <c r="C28" s="73">
        <v>7968.4863874611001</v>
      </c>
      <c r="D28" s="73">
        <v>9225.6426202509792</v>
      </c>
      <c r="E28" s="59">
        <f>D28*100/B28</f>
        <v>126.01174072795979</v>
      </c>
      <c r="F28" s="59">
        <f>D28*100/C28</f>
        <v>115.77660011778512</v>
      </c>
      <c r="H28" s="58"/>
    </row>
    <row r="29" spans="1:9" ht="16.5" x14ac:dyDescent="0.3">
      <c r="A29" s="205" t="s">
        <v>26</v>
      </c>
      <c r="B29" s="206"/>
      <c r="C29" s="206"/>
      <c r="D29" s="206"/>
      <c r="E29" s="206"/>
      <c r="F29" s="207"/>
    </row>
    <row r="30" spans="1:9" ht="16.5" x14ac:dyDescent="0.3">
      <c r="A30" s="74" t="s">
        <v>0</v>
      </c>
      <c r="B30" s="84">
        <v>6831.93949753364</v>
      </c>
      <c r="C30" s="60">
        <v>7508.5421977410997</v>
      </c>
      <c r="D30" s="60">
        <v>8767.9383272309806</v>
      </c>
      <c r="E30" s="61">
        <f>D30*100/B30</f>
        <v>128.33747035371502</v>
      </c>
      <c r="F30" s="61">
        <f>D30*100/C30</f>
        <v>116.77284479893798</v>
      </c>
    </row>
    <row r="31" spans="1:9" ht="16.5" x14ac:dyDescent="0.25">
      <c r="A31" s="135" t="s">
        <v>47</v>
      </c>
      <c r="B31" s="83"/>
      <c r="C31" s="75"/>
      <c r="D31" s="75"/>
      <c r="E31" s="76"/>
      <c r="F31" s="76"/>
    </row>
    <row r="32" spans="1:9" ht="16.5" x14ac:dyDescent="0.25">
      <c r="A32" s="77" t="s">
        <v>2</v>
      </c>
      <c r="B32" s="68">
        <v>5295.2009402359699</v>
      </c>
      <c r="C32" s="78">
        <v>5599.4998976303696</v>
      </c>
      <c r="D32" s="78">
        <v>6184.9703203996396</v>
      </c>
      <c r="E32" s="79">
        <f>D32*100/B32</f>
        <v>116.80331662964275</v>
      </c>
      <c r="F32" s="79">
        <f>D32*100/C32</f>
        <v>110.45576271939987</v>
      </c>
      <c r="H32" s="58"/>
    </row>
    <row r="33" spans="1:9" ht="16.5" x14ac:dyDescent="0.25">
      <c r="A33" s="202" t="s">
        <v>47</v>
      </c>
      <c r="B33" s="203"/>
      <c r="C33" s="203"/>
      <c r="D33" s="203"/>
      <c r="E33" s="203"/>
      <c r="F33" s="204"/>
    </row>
    <row r="34" spans="1:9" ht="17.25" customHeight="1" x14ac:dyDescent="0.25">
      <c r="A34" s="135" t="s">
        <v>42</v>
      </c>
      <c r="B34" s="69">
        <v>4306.70111542</v>
      </c>
      <c r="C34" s="80">
        <v>4665.1818081399997</v>
      </c>
      <c r="D34" s="80">
        <v>4481.0966039799996</v>
      </c>
      <c r="E34" s="81">
        <f>D34*100/B34</f>
        <v>104.04939845803514</v>
      </c>
      <c r="F34" s="81">
        <f>D34*100/C34</f>
        <v>96.054061519343136</v>
      </c>
    </row>
    <row r="35" spans="1:9" ht="32.25" customHeight="1" x14ac:dyDescent="0.25">
      <c r="A35" s="135" t="s">
        <v>44</v>
      </c>
      <c r="B35" s="69">
        <v>6.9714465759631699</v>
      </c>
      <c r="C35" s="80">
        <v>6.29753519037257</v>
      </c>
      <c r="D35" s="80">
        <v>106.632961219644</v>
      </c>
      <c r="E35" s="81">
        <f>D35*100/B35</f>
        <v>1529.5672147485641</v>
      </c>
      <c r="F35" s="81">
        <f>D35*100/C35</f>
        <v>1693.2491521867219</v>
      </c>
    </row>
    <row r="36" spans="1:9" ht="30.75" customHeight="1" x14ac:dyDescent="0.25">
      <c r="A36" s="135" t="s">
        <v>45</v>
      </c>
      <c r="B36" s="69">
        <v>973.68843661000005</v>
      </c>
      <c r="C36" s="80">
        <v>919.43299999999999</v>
      </c>
      <c r="D36" s="80">
        <v>1589.33</v>
      </c>
      <c r="E36" s="81">
        <f>D36*100/B36</f>
        <v>163.22777802860858</v>
      </c>
      <c r="F36" s="81">
        <f>D36*100/C36</f>
        <v>172.8597951128576</v>
      </c>
      <c r="I36" s="58"/>
    </row>
    <row r="37" spans="1:9" ht="16.5" x14ac:dyDescent="0.25">
      <c r="A37" s="135" t="s">
        <v>110</v>
      </c>
      <c r="B37" s="83">
        <v>7.8399416300000002</v>
      </c>
      <c r="C37" s="80">
        <v>8.5875543000000008</v>
      </c>
      <c r="D37" s="80">
        <v>7.9107551999999997</v>
      </c>
      <c r="E37" s="83">
        <f>D37*100/B37</f>
        <v>100.90324103599225</v>
      </c>
      <c r="F37" s="81">
        <f>D37*100/C37</f>
        <v>92.118837606651283</v>
      </c>
    </row>
    <row r="38" spans="1:9" ht="16.5" x14ac:dyDescent="0.25">
      <c r="A38" s="77" t="s">
        <v>6</v>
      </c>
      <c r="B38" s="68">
        <v>1536.73855729767</v>
      </c>
      <c r="C38" s="78">
        <v>1909.0423001107199</v>
      </c>
      <c r="D38" s="78">
        <v>2582.9680068313401</v>
      </c>
      <c r="E38" s="79">
        <f>D38*100/B38</f>
        <v>168.08116088226794</v>
      </c>
      <c r="F38" s="79">
        <f>D38*100/C38</f>
        <v>135.30176920027043</v>
      </c>
    </row>
    <row r="39" spans="1:9" ht="16.5" x14ac:dyDescent="0.25">
      <c r="A39" s="208" t="s">
        <v>3</v>
      </c>
      <c r="B39" s="208"/>
      <c r="C39" s="208"/>
      <c r="D39" s="208"/>
      <c r="E39" s="208"/>
      <c r="F39" s="208"/>
    </row>
    <row r="40" spans="1:9" ht="18" customHeight="1" x14ac:dyDescent="0.25">
      <c r="A40" s="135" t="s">
        <v>42</v>
      </c>
      <c r="B40" s="75" t="s">
        <v>24</v>
      </c>
      <c r="C40" s="75" t="s">
        <v>24</v>
      </c>
      <c r="D40" s="75" t="s">
        <v>24</v>
      </c>
      <c r="E40" s="75" t="s">
        <v>24</v>
      </c>
      <c r="F40" s="82" t="s">
        <v>24</v>
      </c>
    </row>
    <row r="41" spans="1:9" ht="32.25" customHeight="1" x14ac:dyDescent="0.25">
      <c r="A41" s="123" t="s">
        <v>41</v>
      </c>
      <c r="B41" s="69">
        <v>1412.7699939076699</v>
      </c>
      <c r="C41" s="82">
        <v>1828.4753001107199</v>
      </c>
      <c r="D41" s="82">
        <v>2411.1462969134</v>
      </c>
      <c r="E41" s="82">
        <f>D41*100/B41</f>
        <v>170.66800026267956</v>
      </c>
      <c r="F41" s="82">
        <f>D41*100/C41</f>
        <v>131.8664953673368</v>
      </c>
    </row>
    <row r="42" spans="1:9" ht="33" customHeight="1" x14ac:dyDescent="0.25">
      <c r="A42" s="123" t="s">
        <v>39</v>
      </c>
      <c r="B42" s="69">
        <v>123.96856339</v>
      </c>
      <c r="C42" s="82">
        <v>80.566999999999993</v>
      </c>
      <c r="D42" s="82">
        <v>160.66999999999999</v>
      </c>
      <c r="E42" s="82">
        <f>D42*100/B42</f>
        <v>129.6054383517689</v>
      </c>
      <c r="F42" s="82">
        <f>D42*100/C42</f>
        <v>199.42408182010004</v>
      </c>
      <c r="H42" s="57"/>
    </row>
    <row r="43" spans="1:9" ht="16.5" x14ac:dyDescent="0.25">
      <c r="A43" s="123" t="s">
        <v>40</v>
      </c>
      <c r="B43" s="69" t="s">
        <v>24</v>
      </c>
      <c r="C43" s="82" t="s">
        <v>24</v>
      </c>
      <c r="D43" s="82">
        <v>11.1517099179406</v>
      </c>
      <c r="E43" s="82" t="s">
        <v>24</v>
      </c>
      <c r="F43" s="82" t="s">
        <v>24</v>
      </c>
    </row>
    <row r="44" spans="1:9" ht="21.75" customHeight="1" x14ac:dyDescent="0.25">
      <c r="A44" s="79" t="s">
        <v>28</v>
      </c>
      <c r="B44" s="68">
        <v>489.31689251</v>
      </c>
      <c r="C44" s="79">
        <v>459.94418972</v>
      </c>
      <c r="D44" s="79">
        <v>457.70429302000002</v>
      </c>
      <c r="E44" s="78">
        <f>D44*100/B44</f>
        <v>93.539442440288553</v>
      </c>
      <c r="F44" s="78">
        <f>D44*100/C44</f>
        <v>99.513006849512863</v>
      </c>
      <c r="H44" s="58"/>
    </row>
    <row r="45" spans="1:9" ht="16.5" x14ac:dyDescent="0.25">
      <c r="A45" s="198" t="s">
        <v>48</v>
      </c>
      <c r="B45" s="199"/>
      <c r="C45" s="199"/>
      <c r="D45" s="199"/>
      <c r="E45" s="199"/>
      <c r="F45" s="200"/>
    </row>
    <row r="46" spans="1:9" ht="33" customHeight="1" x14ac:dyDescent="0.25">
      <c r="A46" s="75" t="s">
        <v>38</v>
      </c>
      <c r="B46" s="69">
        <v>128.99209135000001</v>
      </c>
      <c r="C46" s="82">
        <v>120.68887674</v>
      </c>
      <c r="D46" s="82">
        <v>101.41851192999999</v>
      </c>
      <c r="E46" s="82">
        <f>D46*100/B46</f>
        <v>78.623821715407814</v>
      </c>
      <c r="F46" s="82">
        <f>D46*100/C46</f>
        <v>84.033023315384611</v>
      </c>
    </row>
    <row r="47" spans="1:9" ht="32.25" customHeight="1" x14ac:dyDescent="0.25">
      <c r="A47" s="77" t="s">
        <v>25</v>
      </c>
      <c r="B47" s="68">
        <v>479.7</v>
      </c>
      <c r="C47" s="79">
        <v>522.59</v>
      </c>
      <c r="D47" s="79">
        <v>480.14</v>
      </c>
      <c r="E47" s="78">
        <f>D47*100/B47</f>
        <v>100.09172399416302</v>
      </c>
      <c r="F47" s="78">
        <f>D47*100/C47</f>
        <v>91.876997263629221</v>
      </c>
    </row>
    <row r="48" spans="1:9" ht="25.5" customHeight="1" x14ac:dyDescent="0.25">
      <c r="A48" s="197" t="s">
        <v>79</v>
      </c>
      <c r="B48" s="197"/>
      <c r="C48" s="197"/>
      <c r="D48" s="197"/>
      <c r="E48" s="197"/>
      <c r="F48" s="197"/>
    </row>
  </sheetData>
  <mergeCells count="13">
    <mergeCell ref="A2:F2"/>
    <mergeCell ref="A1:F1"/>
    <mergeCell ref="A10:F10"/>
    <mergeCell ref="A16:F16"/>
    <mergeCell ref="A8:F8"/>
    <mergeCell ref="A6:F6"/>
    <mergeCell ref="A48:F48"/>
    <mergeCell ref="A45:F45"/>
    <mergeCell ref="A22:F22"/>
    <mergeCell ref="A33:F33"/>
    <mergeCell ref="A29:F29"/>
    <mergeCell ref="A39:F39"/>
    <mergeCell ref="A24:F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showRuler="0" showWhiteSpace="0" view="pageLayout" zoomScale="118" zoomScalePageLayoutView="118" workbookViewId="0">
      <selection activeCell="A26" sqref="A26:F26"/>
    </sheetView>
  </sheetViews>
  <sheetFormatPr defaultRowHeight="15" x14ac:dyDescent="0.25"/>
  <cols>
    <col min="1" max="1" width="58" customWidth="1"/>
    <col min="2" max="2" width="14.85546875" customWidth="1"/>
    <col min="3" max="3" width="15.42578125" customWidth="1"/>
    <col min="4" max="4" width="14.140625" customWidth="1"/>
    <col min="5" max="5" width="14.7109375" customWidth="1"/>
    <col min="6" max="6" width="15" customWidth="1"/>
  </cols>
  <sheetData>
    <row r="1" spans="1:8" ht="27" customHeight="1" x14ac:dyDescent="0.25">
      <c r="A1" s="210" t="s">
        <v>58</v>
      </c>
      <c r="B1" s="210"/>
      <c r="C1" s="210"/>
      <c r="D1" s="210"/>
      <c r="E1" s="210"/>
      <c r="F1" s="210"/>
    </row>
    <row r="2" spans="1:8" ht="33.75" customHeight="1" x14ac:dyDescent="0.25">
      <c r="A2" s="214" t="s">
        <v>122</v>
      </c>
      <c r="B2" s="214"/>
      <c r="C2" s="214"/>
      <c r="D2" s="214"/>
      <c r="E2" s="214"/>
      <c r="F2" s="214"/>
    </row>
    <row r="3" spans="1:8" ht="117" customHeight="1" x14ac:dyDescent="0.3">
      <c r="A3" s="136"/>
      <c r="B3" s="129" t="s">
        <v>111</v>
      </c>
      <c r="C3" s="129" t="s">
        <v>123</v>
      </c>
      <c r="D3" s="129" t="s">
        <v>119</v>
      </c>
      <c r="E3" s="5" t="s">
        <v>124</v>
      </c>
      <c r="F3" s="5" t="s">
        <v>125</v>
      </c>
    </row>
    <row r="4" spans="1:8" ht="20.25" customHeight="1" x14ac:dyDescent="0.25">
      <c r="A4" s="8" t="s">
        <v>5</v>
      </c>
      <c r="B4" s="91">
        <v>3277.2813769668901</v>
      </c>
      <c r="C4" s="85">
        <v>3923.88906711752</v>
      </c>
      <c r="D4" s="85">
        <v>4209.8379084366798</v>
      </c>
      <c r="E4" s="85"/>
      <c r="F4" s="85"/>
      <c r="H4" s="128"/>
    </row>
    <row r="5" spans="1:8" ht="16.5" x14ac:dyDescent="0.3">
      <c r="A5" s="9" t="s">
        <v>31</v>
      </c>
      <c r="B5" s="182">
        <v>100</v>
      </c>
      <c r="C5" s="182">
        <v>100</v>
      </c>
      <c r="D5" s="182">
        <v>100</v>
      </c>
      <c r="E5" s="86"/>
      <c r="F5" s="86"/>
    </row>
    <row r="6" spans="1:8" ht="16.5" x14ac:dyDescent="0.3">
      <c r="A6" s="2" t="s">
        <v>1</v>
      </c>
      <c r="B6" s="87"/>
      <c r="C6" s="87"/>
      <c r="D6" s="87"/>
      <c r="E6" s="87"/>
      <c r="F6" s="87"/>
    </row>
    <row r="7" spans="1:8" ht="16.5" x14ac:dyDescent="0.3">
      <c r="A7" s="2" t="s">
        <v>6</v>
      </c>
      <c r="B7" s="88">
        <v>22.493445058353402</v>
      </c>
      <c r="C7" s="83">
        <v>25.424939353541198</v>
      </c>
      <c r="D7" s="83">
        <v>29.459240136410401</v>
      </c>
      <c r="E7" s="87">
        <f>D7-B7</f>
        <v>6.965795078056999</v>
      </c>
      <c r="F7" s="89">
        <f>D7-C7</f>
        <v>4.0343007828692024</v>
      </c>
    </row>
    <row r="8" spans="1:8" ht="16.5" x14ac:dyDescent="0.3">
      <c r="A8" s="2" t="s">
        <v>2</v>
      </c>
      <c r="B8" s="88">
        <v>77.506554941646598</v>
      </c>
      <c r="C8" s="83">
        <v>74.575060646458795</v>
      </c>
      <c r="D8" s="83">
        <v>70.540759863589599</v>
      </c>
      <c r="E8" s="82">
        <f>D8-B8</f>
        <v>-6.965795078056999</v>
      </c>
      <c r="F8" s="82">
        <f>D8-C8</f>
        <v>-4.0343007828691952</v>
      </c>
    </row>
    <row r="9" spans="1:8" ht="16.5" x14ac:dyDescent="0.3">
      <c r="A9" s="9" t="s">
        <v>32</v>
      </c>
      <c r="B9" s="182">
        <v>100</v>
      </c>
      <c r="C9" s="182">
        <v>100</v>
      </c>
      <c r="D9" s="182">
        <v>100</v>
      </c>
      <c r="E9" s="86"/>
      <c r="F9" s="119"/>
    </row>
    <row r="10" spans="1:8" ht="16.5" x14ac:dyDescent="0.3">
      <c r="A10" s="2" t="s">
        <v>1</v>
      </c>
      <c r="B10" s="87"/>
      <c r="C10" s="87"/>
      <c r="D10" s="87"/>
      <c r="E10" s="87"/>
      <c r="F10" s="89"/>
    </row>
    <row r="11" spans="1:8" ht="16.5" x14ac:dyDescent="0.3">
      <c r="A11" s="2" t="s">
        <v>7</v>
      </c>
      <c r="B11" s="88">
        <v>63.037752558768197</v>
      </c>
      <c r="C11" s="83">
        <v>62.1316586533068</v>
      </c>
      <c r="D11" s="83">
        <v>51.107756883540702</v>
      </c>
      <c r="E11" s="82">
        <f>D11-B11</f>
        <v>-11.929995675227495</v>
      </c>
      <c r="F11" s="82">
        <f>D11-C11</f>
        <v>-11.023901769766098</v>
      </c>
    </row>
    <row r="12" spans="1:8" ht="16.5" x14ac:dyDescent="0.3">
      <c r="A12" s="2" t="s">
        <v>8</v>
      </c>
      <c r="B12" s="87" t="s">
        <v>24</v>
      </c>
      <c r="C12" s="87" t="s">
        <v>24</v>
      </c>
      <c r="D12" s="87" t="s">
        <v>24</v>
      </c>
      <c r="E12" s="87" t="s">
        <v>24</v>
      </c>
      <c r="F12" s="87" t="s">
        <v>24</v>
      </c>
    </row>
    <row r="13" spans="1:8" ht="16.5" x14ac:dyDescent="0.3">
      <c r="A13" s="2" t="s">
        <v>9</v>
      </c>
      <c r="B13" s="88">
        <v>20.780942820061099</v>
      </c>
      <c r="C13" s="83">
        <v>24.435806405310998</v>
      </c>
      <c r="D13" s="83">
        <v>28.715750090457</v>
      </c>
      <c r="E13" s="87">
        <f>D13-B13</f>
        <v>7.9348072703959005</v>
      </c>
      <c r="F13" s="89">
        <f>D13-C13</f>
        <v>4.2799436851460015</v>
      </c>
    </row>
    <row r="14" spans="1:8" ht="16.5" x14ac:dyDescent="0.3">
      <c r="A14" s="2" t="s">
        <v>10</v>
      </c>
      <c r="B14" s="88">
        <v>16.0665503609372</v>
      </c>
      <c r="C14" s="83">
        <v>13.318164480727599</v>
      </c>
      <c r="D14" s="83">
        <v>19.9590819949651</v>
      </c>
      <c r="E14" s="82">
        <f>D14-B14</f>
        <v>3.8925316340279004</v>
      </c>
      <c r="F14" s="89">
        <f>D14-C14</f>
        <v>6.6409175142375005</v>
      </c>
    </row>
    <row r="15" spans="1:8" ht="16.5" x14ac:dyDescent="0.3">
      <c r="A15" s="2" t="s">
        <v>11</v>
      </c>
      <c r="B15" s="88">
        <v>0.114754260233573</v>
      </c>
      <c r="C15" s="141">
        <v>0.11437046065457999</v>
      </c>
      <c r="D15" s="141">
        <v>9.0223663816512104E-2</v>
      </c>
      <c r="E15" s="82">
        <f>D15-B15</f>
        <v>-2.4530596417060901E-2</v>
      </c>
      <c r="F15" s="82">
        <f>D15-C15</f>
        <v>-2.4146796838067891E-2</v>
      </c>
    </row>
    <row r="16" spans="1:8" ht="16.5" x14ac:dyDescent="0.3">
      <c r="A16" s="2" t="s">
        <v>12</v>
      </c>
      <c r="B16" s="88" t="s">
        <v>24</v>
      </c>
      <c r="C16" s="83" t="s">
        <v>24</v>
      </c>
      <c r="D16" s="83">
        <v>0.127187367220709</v>
      </c>
      <c r="E16" s="132">
        <v>0.127187367220709</v>
      </c>
      <c r="F16" s="82">
        <v>0.127187367220709</v>
      </c>
    </row>
    <row r="17" spans="1:7" ht="30" customHeight="1" x14ac:dyDescent="0.25">
      <c r="A17" s="131" t="s">
        <v>13</v>
      </c>
      <c r="B17" s="182">
        <v>100</v>
      </c>
      <c r="C17" s="182">
        <v>100</v>
      </c>
      <c r="D17" s="182">
        <v>100</v>
      </c>
      <c r="E17" s="86"/>
      <c r="F17" s="119"/>
    </row>
    <row r="18" spans="1:7" ht="16.5" x14ac:dyDescent="0.3">
      <c r="A18" s="2" t="s">
        <v>1</v>
      </c>
      <c r="B18" s="87"/>
      <c r="C18" s="87"/>
      <c r="D18" s="87"/>
      <c r="E18" s="87"/>
      <c r="F18" s="89"/>
    </row>
    <row r="19" spans="1:7" ht="16.5" x14ac:dyDescent="0.3">
      <c r="A19" s="2" t="s">
        <v>14</v>
      </c>
      <c r="B19" s="88">
        <v>0.73915047912118204</v>
      </c>
      <c r="C19" s="83">
        <v>1.216960780063</v>
      </c>
      <c r="D19" s="83">
        <v>1.19644487734456</v>
      </c>
      <c r="E19" s="82">
        <f>D19-B19</f>
        <v>0.45729439822337792</v>
      </c>
      <c r="F19" s="82">
        <f>D19-C19</f>
        <v>-2.051590271844006E-2</v>
      </c>
    </row>
    <row r="20" spans="1:7" ht="16.5" x14ac:dyDescent="0.3">
      <c r="A20" s="2" t="s">
        <v>15</v>
      </c>
      <c r="B20" s="88">
        <v>6.8639436510084204</v>
      </c>
      <c r="C20" s="83">
        <v>6.8883453985755798</v>
      </c>
      <c r="D20" s="83">
        <v>9.1081644077453205</v>
      </c>
      <c r="E20" s="82">
        <f>D20-B20</f>
        <v>2.2442207567369001</v>
      </c>
      <c r="F20" s="82">
        <f>D20-C20</f>
        <v>2.2198190091697407</v>
      </c>
    </row>
    <row r="21" spans="1:7" ht="16.5" x14ac:dyDescent="0.3">
      <c r="A21" s="2" t="s">
        <v>16</v>
      </c>
      <c r="B21" s="88">
        <v>92.396905869870395</v>
      </c>
      <c r="C21" s="83">
        <v>91.8946938213614</v>
      </c>
      <c r="D21" s="83">
        <v>89.695390714910104</v>
      </c>
      <c r="E21" s="89">
        <f>D21-B21</f>
        <v>-2.7015151549602905</v>
      </c>
      <c r="F21" s="82">
        <f>D21-C21</f>
        <v>-2.1993031064512962</v>
      </c>
    </row>
    <row r="22" spans="1:7" ht="16.5" x14ac:dyDescent="0.3">
      <c r="A22" s="9" t="s">
        <v>17</v>
      </c>
      <c r="B22" s="182">
        <v>100</v>
      </c>
      <c r="C22" s="182">
        <v>100</v>
      </c>
      <c r="D22" s="182">
        <v>100</v>
      </c>
      <c r="E22" s="86"/>
      <c r="F22" s="119"/>
      <c r="G22" s="128"/>
    </row>
    <row r="23" spans="1:7" ht="16.5" x14ac:dyDescent="0.3">
      <c r="A23" s="2" t="s">
        <v>1</v>
      </c>
      <c r="B23" s="87"/>
      <c r="C23" s="87"/>
      <c r="D23" s="87"/>
      <c r="E23" s="87"/>
      <c r="F23" s="89"/>
    </row>
    <row r="24" spans="1:7" ht="16.5" x14ac:dyDescent="0.3">
      <c r="A24" s="2" t="s">
        <v>18</v>
      </c>
      <c r="B24" s="88">
        <v>16.169003014426401</v>
      </c>
      <c r="C24" s="83">
        <v>19.593935065352699</v>
      </c>
      <c r="D24" s="83">
        <v>17.055253400285501</v>
      </c>
      <c r="E24" s="87">
        <f>D24-B24</f>
        <v>0.88625038585909977</v>
      </c>
      <c r="F24" s="89">
        <f>D24-C24</f>
        <v>-2.5386816650671982</v>
      </c>
    </row>
    <row r="25" spans="1:7" ht="16.5" x14ac:dyDescent="0.3">
      <c r="A25" s="2" t="s">
        <v>19</v>
      </c>
      <c r="B25" s="88">
        <v>83.830996985573606</v>
      </c>
      <c r="C25" s="83">
        <v>80.406064934647205</v>
      </c>
      <c r="D25" s="83">
        <v>82.944746599714506</v>
      </c>
      <c r="E25" s="82">
        <f>D25-B25</f>
        <v>-0.88625038585909977</v>
      </c>
      <c r="F25" s="82">
        <f>D25-C25</f>
        <v>2.5386816650673012</v>
      </c>
    </row>
    <row r="26" spans="1:7" ht="22.5" customHeight="1" x14ac:dyDescent="0.25">
      <c r="A26" s="197" t="s">
        <v>79</v>
      </c>
      <c r="B26" s="197"/>
      <c r="C26" s="197"/>
      <c r="D26" s="197"/>
      <c r="E26" s="197"/>
      <c r="F26" s="197"/>
    </row>
  </sheetData>
  <mergeCells count="3">
    <mergeCell ref="A2:F2"/>
    <mergeCell ref="A26:F26"/>
    <mergeCell ref="A1:F1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showRowColHeaders="0" showRuler="0" view="pageLayout" topLeftCell="A13" zoomScale="136" zoomScalePageLayoutView="136" workbookViewId="0">
      <selection activeCell="B11" sqref="B11"/>
    </sheetView>
  </sheetViews>
  <sheetFormatPr defaultRowHeight="15" x14ac:dyDescent="0.25"/>
  <cols>
    <col min="1" max="1" width="62.5703125" customWidth="1"/>
    <col min="2" max="2" width="11.42578125" customWidth="1"/>
    <col min="3" max="3" width="10.42578125" customWidth="1"/>
    <col min="4" max="4" width="11.140625" customWidth="1"/>
    <col min="5" max="6" width="12" customWidth="1"/>
  </cols>
  <sheetData>
    <row r="1" spans="1:6" ht="17.25" customHeight="1" x14ac:dyDescent="0.3">
      <c r="A1" s="215" t="s">
        <v>58</v>
      </c>
      <c r="B1" s="215"/>
      <c r="C1" s="215"/>
      <c r="D1" s="215"/>
      <c r="E1" s="215"/>
      <c r="F1" s="215"/>
    </row>
    <row r="2" spans="1:6" ht="17.25" customHeight="1" x14ac:dyDescent="0.25">
      <c r="A2" s="210" t="s">
        <v>126</v>
      </c>
      <c r="B2" s="210"/>
      <c r="C2" s="210"/>
      <c r="D2" s="210"/>
      <c r="E2" s="210"/>
      <c r="F2" s="210"/>
    </row>
    <row r="3" spans="1:6" ht="17.25" customHeight="1" x14ac:dyDescent="0.25">
      <c r="A3" s="210"/>
      <c r="B3" s="210"/>
      <c r="C3" s="210"/>
      <c r="D3" s="210"/>
      <c r="E3" s="210"/>
      <c r="F3" s="210"/>
    </row>
    <row r="4" spans="1:6" ht="20.25" customHeight="1" x14ac:dyDescent="0.3">
      <c r="A4" s="7" t="s">
        <v>33</v>
      </c>
      <c r="B4" s="7"/>
      <c r="C4" s="7"/>
      <c r="D4" s="7"/>
      <c r="E4" s="3"/>
      <c r="F4" s="3"/>
    </row>
    <row r="5" spans="1:6" ht="173.25" customHeight="1" x14ac:dyDescent="0.3">
      <c r="A5" s="1"/>
      <c r="B5" s="129" t="s">
        <v>111</v>
      </c>
      <c r="C5" s="5" t="s">
        <v>123</v>
      </c>
      <c r="D5" s="129" t="s">
        <v>119</v>
      </c>
      <c r="E5" s="5" t="s">
        <v>127</v>
      </c>
      <c r="F5" s="5" t="s">
        <v>128</v>
      </c>
    </row>
    <row r="6" spans="1:6" ht="42.75" customHeight="1" x14ac:dyDescent="0.25">
      <c r="A6" s="10" t="s">
        <v>20</v>
      </c>
      <c r="B6" s="106">
        <v>4.82</v>
      </c>
      <c r="C6" s="107">
        <v>4.28</v>
      </c>
      <c r="D6" s="107">
        <v>4.68</v>
      </c>
      <c r="E6" s="107">
        <f>D6-B6</f>
        <v>-0.14000000000000057</v>
      </c>
      <c r="F6" s="107">
        <f>D6-C6</f>
        <v>0.39999999999999947</v>
      </c>
    </row>
    <row r="7" spans="1:6" ht="34.5" customHeight="1" x14ac:dyDescent="0.25">
      <c r="A7" s="4" t="s">
        <v>49</v>
      </c>
      <c r="B7" s="108">
        <v>2.2599999999999998</v>
      </c>
      <c r="C7" s="90">
        <v>1.54</v>
      </c>
      <c r="D7" s="90">
        <v>1.54</v>
      </c>
      <c r="E7" s="109">
        <f>D7-B7</f>
        <v>-0.71999999999999975</v>
      </c>
      <c r="F7" s="90">
        <f>D7-C7</f>
        <v>0</v>
      </c>
    </row>
    <row r="8" spans="1:6" ht="34.5" customHeight="1" x14ac:dyDescent="0.25">
      <c r="A8" s="4" t="s">
        <v>21</v>
      </c>
      <c r="B8" s="90" t="s">
        <v>24</v>
      </c>
      <c r="C8" s="90" t="s">
        <v>24</v>
      </c>
      <c r="D8" s="90" t="s">
        <v>24</v>
      </c>
      <c r="E8" s="90" t="s">
        <v>24</v>
      </c>
      <c r="F8" s="90" t="s">
        <v>24</v>
      </c>
    </row>
    <row r="9" spans="1:6" ht="35.25" customHeight="1" x14ac:dyDescent="0.25">
      <c r="A9" s="4" t="s">
        <v>22</v>
      </c>
      <c r="B9" s="110">
        <v>11.78</v>
      </c>
      <c r="C9" s="90">
        <v>10.39</v>
      </c>
      <c r="D9" s="90">
        <v>10.08</v>
      </c>
      <c r="E9" s="109">
        <f>D9-B9</f>
        <v>-1.6999999999999993</v>
      </c>
      <c r="F9" s="90">
        <f>D9-C9</f>
        <v>-0.3100000000000005</v>
      </c>
    </row>
    <row r="10" spans="1:6" ht="35.25" customHeight="1" x14ac:dyDescent="0.25">
      <c r="A10" s="4" t="s">
        <v>23</v>
      </c>
      <c r="B10" s="142">
        <v>5.89</v>
      </c>
      <c r="C10" s="143">
        <v>5.85</v>
      </c>
      <c r="D10" s="143">
        <v>5</v>
      </c>
      <c r="E10" s="109">
        <f>D10-B10</f>
        <v>-0.88999999999999968</v>
      </c>
      <c r="F10" s="90">
        <f>D10-C10</f>
        <v>-0.84999999999999964</v>
      </c>
    </row>
    <row r="11" spans="1:6" ht="35.25" customHeight="1" x14ac:dyDescent="0.25">
      <c r="A11" s="4" t="s">
        <v>60</v>
      </c>
      <c r="B11" s="108">
        <v>1</v>
      </c>
      <c r="C11" s="90">
        <v>1</v>
      </c>
      <c r="D11" s="90">
        <v>1</v>
      </c>
      <c r="E11" s="109">
        <f>D11-B11</f>
        <v>0</v>
      </c>
      <c r="F11" s="90">
        <f>D11-C11</f>
        <v>0</v>
      </c>
    </row>
    <row r="12" spans="1:6" ht="33" customHeight="1" x14ac:dyDescent="0.25">
      <c r="A12" s="4" t="s">
        <v>61</v>
      </c>
      <c r="B12" s="90" t="s">
        <v>24</v>
      </c>
      <c r="C12" s="90" t="s">
        <v>24</v>
      </c>
      <c r="D12" s="90" t="s">
        <v>24</v>
      </c>
      <c r="E12" s="90" t="s">
        <v>24</v>
      </c>
      <c r="F12" s="90" t="s">
        <v>24</v>
      </c>
    </row>
    <row r="14" spans="1:6" ht="29.25" customHeight="1" x14ac:dyDescent="0.25">
      <c r="A14" s="216" t="s">
        <v>79</v>
      </c>
      <c r="B14" s="216"/>
      <c r="C14" s="216"/>
      <c r="D14" s="216"/>
      <c r="E14" s="216"/>
      <c r="F14" s="216"/>
    </row>
  </sheetData>
  <mergeCells count="3">
    <mergeCell ref="A1:F1"/>
    <mergeCell ref="A14:F14"/>
    <mergeCell ref="A2:F3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showRuler="0" topLeftCell="A2" zoomScaleNormal="100" zoomScaleSheetLayoutView="95" zoomScalePageLayoutView="66" workbookViewId="0">
      <selection activeCell="I8" sqref="I8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4" width="11.85546875" customWidth="1"/>
    <col min="5" max="6" width="11.7109375" customWidth="1"/>
    <col min="7" max="7" width="14.5703125" customWidth="1"/>
    <col min="8" max="8" width="13.7109375" customWidth="1"/>
    <col min="9" max="9" width="14.7109375" customWidth="1"/>
    <col min="15" max="15" width="10.5703125" bestFit="1" customWidth="1"/>
  </cols>
  <sheetData>
    <row r="1" spans="1:15" hidden="1" x14ac:dyDescent="0.25"/>
    <row r="2" spans="1:15" ht="19.5" customHeight="1" x14ac:dyDescent="0.25">
      <c r="A2" s="219"/>
      <c r="B2" s="219"/>
      <c r="C2" s="219"/>
      <c r="D2" s="219"/>
      <c r="E2" s="219"/>
      <c r="F2" s="219"/>
      <c r="G2" s="219"/>
      <c r="H2" s="219"/>
      <c r="I2" s="219"/>
    </row>
    <row r="3" spans="1:15" ht="42" customHeight="1" x14ac:dyDescent="0.25">
      <c r="A3" s="217" t="s">
        <v>129</v>
      </c>
      <c r="B3" s="217"/>
      <c r="C3" s="217"/>
      <c r="D3" s="217"/>
      <c r="E3" s="217"/>
      <c r="F3" s="217"/>
      <c r="G3" s="217"/>
      <c r="H3" s="217"/>
      <c r="I3" s="217"/>
    </row>
    <row r="4" spans="1:15" ht="7.5" customHeight="1" x14ac:dyDescent="0.25">
      <c r="A4" s="217"/>
      <c r="B4" s="217"/>
      <c r="C4" s="217"/>
      <c r="D4" s="217"/>
      <c r="E4" s="217"/>
      <c r="F4" s="217"/>
      <c r="G4" s="217"/>
      <c r="H4" s="217"/>
      <c r="I4" s="217"/>
    </row>
    <row r="5" spans="1:15" ht="16.5" x14ac:dyDescent="0.25">
      <c r="A5" s="12"/>
      <c r="B5" s="12"/>
      <c r="C5" s="12"/>
      <c r="D5" s="12" t="s">
        <v>34</v>
      </c>
      <c r="E5" s="12"/>
      <c r="F5" s="12"/>
      <c r="G5" s="12"/>
      <c r="H5" s="12"/>
      <c r="I5" s="12"/>
    </row>
    <row r="6" spans="1:15" ht="4.5" customHeight="1" x14ac:dyDescent="0.25"/>
    <row r="7" spans="1:15" ht="181.5" customHeight="1" x14ac:dyDescent="0.25">
      <c r="A7" s="5"/>
      <c r="B7" s="5" t="s">
        <v>130</v>
      </c>
      <c r="C7" s="5" t="s">
        <v>114</v>
      </c>
      <c r="D7" s="5" t="s">
        <v>131</v>
      </c>
      <c r="E7" s="5" t="s">
        <v>132</v>
      </c>
      <c r="F7" s="5" t="s">
        <v>133</v>
      </c>
      <c r="G7" s="5" t="s">
        <v>134</v>
      </c>
      <c r="H7" s="5" t="s">
        <v>135</v>
      </c>
      <c r="I7" s="5" t="s">
        <v>136</v>
      </c>
    </row>
    <row r="8" spans="1:15" ht="38.25" customHeight="1" x14ac:dyDescent="0.25">
      <c r="A8" s="14" t="s">
        <v>35</v>
      </c>
      <c r="B8" s="111">
        <v>102.06455368</v>
      </c>
      <c r="C8" s="116">
        <v>101.565687968605</v>
      </c>
      <c r="D8" s="52">
        <v>14.93311488</v>
      </c>
      <c r="E8" s="52">
        <v>5.3460293299999897</v>
      </c>
      <c r="F8" s="52">
        <v>74.715015440000002</v>
      </c>
      <c r="G8" s="52">
        <f>F8/B8*100</f>
        <v>73.203686045844861</v>
      </c>
      <c r="H8" s="52">
        <f>F8/C8*100</f>
        <v>73.563244570445079</v>
      </c>
      <c r="I8" s="52">
        <f>E8/D8*100</f>
        <v>35.799827249437122</v>
      </c>
      <c r="J8" s="127"/>
      <c r="K8" s="127"/>
      <c r="L8" s="127"/>
      <c r="M8" s="127"/>
      <c r="O8" s="58"/>
    </row>
    <row r="9" spans="1:15" ht="36.75" customHeight="1" x14ac:dyDescent="0.25">
      <c r="A9" s="14" t="s">
        <v>36</v>
      </c>
      <c r="B9" s="111">
        <v>168.21096643999999</v>
      </c>
      <c r="C9" s="112">
        <v>214.02078691614</v>
      </c>
      <c r="D9" s="52">
        <v>20.598161000000001</v>
      </c>
      <c r="E9" s="52">
        <v>22.382272879999999</v>
      </c>
      <c r="F9" s="52">
        <v>229.43880813999999</v>
      </c>
      <c r="G9" s="52">
        <f>F9/B9*100</f>
        <v>136.39943518298475</v>
      </c>
      <c r="H9" s="52">
        <f>F9/C9*100</f>
        <v>107.20398305511382</v>
      </c>
      <c r="I9" s="52">
        <f>E9/D9*100</f>
        <v>108.6615105105742</v>
      </c>
      <c r="J9" s="128"/>
      <c r="K9" s="127"/>
      <c r="L9" s="128"/>
      <c r="M9" s="127"/>
      <c r="N9" s="127"/>
    </row>
    <row r="10" spans="1:15" ht="42" customHeight="1" x14ac:dyDescent="0.25">
      <c r="A10" s="14" t="s">
        <v>37</v>
      </c>
      <c r="B10" s="111">
        <v>356.67529406199998</v>
      </c>
      <c r="C10" s="112">
        <v>416.13121714300001</v>
      </c>
      <c r="D10" s="52">
        <v>17.46508678</v>
      </c>
      <c r="E10" s="52">
        <v>20.335940104999999</v>
      </c>
      <c r="F10" s="52">
        <v>178.987990024</v>
      </c>
      <c r="G10" s="52">
        <f>F10/B10*100</f>
        <v>50.182334746428204</v>
      </c>
      <c r="H10" s="52">
        <f>F10/C10*100</f>
        <v>43.012391921198322</v>
      </c>
      <c r="I10" s="52">
        <f>E10/D10*100</f>
        <v>116.43766997074148</v>
      </c>
      <c r="J10" s="127"/>
      <c r="K10" s="127"/>
      <c r="L10" s="127"/>
      <c r="M10" s="127"/>
    </row>
    <row r="12" spans="1:15" ht="39.75" customHeight="1" x14ac:dyDescent="0.25">
      <c r="A12" s="218" t="s">
        <v>79</v>
      </c>
      <c r="B12" s="218"/>
      <c r="C12" s="218"/>
      <c r="D12" s="218"/>
      <c r="E12" s="218"/>
      <c r="F12" s="218"/>
      <c r="G12" s="218"/>
      <c r="H12" s="218"/>
      <c r="I12" s="218"/>
    </row>
    <row r="13" spans="1:15" x14ac:dyDescent="0.25">
      <c r="K13" s="128"/>
    </row>
    <row r="14" spans="1:15" x14ac:dyDescent="0.25">
      <c r="E14" s="127"/>
      <c r="F14" s="127"/>
    </row>
    <row r="15" spans="1:15" x14ac:dyDescent="0.25">
      <c r="A15" s="127"/>
      <c r="H15" s="127"/>
    </row>
    <row r="16" spans="1:15" x14ac:dyDescent="0.25">
      <c r="H16" s="128"/>
    </row>
    <row r="17" spans="4:8" x14ac:dyDescent="0.25">
      <c r="H17" s="127"/>
    </row>
    <row r="18" spans="4:8" x14ac:dyDescent="0.25">
      <c r="D18" s="127"/>
    </row>
  </sheetData>
  <mergeCells count="4">
    <mergeCell ref="A3:I3"/>
    <mergeCell ref="A4:I4"/>
    <mergeCell ref="A12:I12"/>
    <mergeCell ref="A2:I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H9" sqref="H9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21" t="s">
        <v>58</v>
      </c>
      <c r="B2" s="221"/>
      <c r="C2" s="221"/>
      <c r="D2" s="221"/>
      <c r="E2" s="221"/>
    </row>
    <row r="3" spans="1:10" ht="35.25" customHeight="1" x14ac:dyDescent="0.25">
      <c r="A3" s="220" t="s">
        <v>137</v>
      </c>
      <c r="B3" s="220"/>
      <c r="C3" s="220"/>
      <c r="D3" s="220"/>
      <c r="E3" s="220"/>
    </row>
    <row r="4" spans="1:10" ht="21" customHeight="1" x14ac:dyDescent="0.3">
      <c r="A4" s="222"/>
      <c r="B4" s="222"/>
      <c r="C4" s="222"/>
      <c r="D4" s="222"/>
      <c r="E4" s="222"/>
    </row>
    <row r="6" spans="1:10" ht="98.45" customHeight="1" x14ac:dyDescent="0.3">
      <c r="A6" s="16"/>
      <c r="B6" s="133" t="s">
        <v>111</v>
      </c>
      <c r="C6" s="130" t="s">
        <v>113</v>
      </c>
      <c r="D6" s="130" t="s">
        <v>119</v>
      </c>
      <c r="E6" s="17" t="s">
        <v>138</v>
      </c>
    </row>
    <row r="7" spans="1:10" ht="21.75" customHeight="1" x14ac:dyDescent="0.25">
      <c r="A7" s="18" t="s">
        <v>51</v>
      </c>
      <c r="B7" s="92"/>
      <c r="C7" s="92"/>
      <c r="D7" s="92"/>
      <c r="E7" s="26"/>
    </row>
    <row r="8" spans="1:10" ht="38.25" customHeight="1" x14ac:dyDescent="0.25">
      <c r="A8" s="21" t="s">
        <v>109</v>
      </c>
      <c r="B8" s="97">
        <v>9.11</v>
      </c>
      <c r="C8" s="97">
        <v>8.75</v>
      </c>
      <c r="D8" s="94">
        <v>8.42</v>
      </c>
      <c r="E8" s="93" t="s">
        <v>52</v>
      </c>
      <c r="F8" s="127"/>
      <c r="G8" s="127"/>
      <c r="H8" s="127"/>
      <c r="J8" s="127"/>
    </row>
    <row r="9" spans="1:10" ht="57" customHeight="1" x14ac:dyDescent="0.25">
      <c r="A9" s="21" t="s">
        <v>108</v>
      </c>
      <c r="B9" s="94">
        <v>12.66</v>
      </c>
      <c r="C9" s="98">
        <v>11.52</v>
      </c>
      <c r="D9" s="94">
        <v>10.48</v>
      </c>
      <c r="E9" s="93" t="s">
        <v>53</v>
      </c>
      <c r="F9" s="127"/>
      <c r="G9" s="127"/>
      <c r="H9" s="127"/>
      <c r="J9" s="127"/>
    </row>
    <row r="10" spans="1:10" ht="17.25" x14ac:dyDescent="0.25">
      <c r="A10" s="19" t="s">
        <v>54</v>
      </c>
      <c r="B10" s="51"/>
      <c r="C10" s="51"/>
      <c r="D10" s="51"/>
      <c r="E10" s="26"/>
      <c r="F10" s="127"/>
      <c r="H10" s="127"/>
      <c r="J10" s="127"/>
    </row>
    <row r="11" spans="1:10" ht="38.25" customHeight="1" x14ac:dyDescent="0.25">
      <c r="A11" s="21" t="s">
        <v>55</v>
      </c>
      <c r="B11" s="99">
        <v>83.830996985573606</v>
      </c>
      <c r="C11" s="99">
        <v>80.406064934647205</v>
      </c>
      <c r="D11" s="94">
        <v>82.944746599714506</v>
      </c>
      <c r="E11" s="93" t="s">
        <v>56</v>
      </c>
      <c r="F11" s="127"/>
      <c r="G11" s="127"/>
      <c r="H11" s="127"/>
      <c r="I11" s="127"/>
    </row>
    <row r="12" spans="1:10" ht="17.25" x14ac:dyDescent="0.25">
      <c r="A12" s="19" t="s">
        <v>57</v>
      </c>
      <c r="B12" s="51"/>
      <c r="C12" s="51"/>
      <c r="D12" s="51"/>
      <c r="E12" s="26"/>
      <c r="G12" s="127"/>
      <c r="H12" s="127"/>
    </row>
    <row r="13" spans="1:10" ht="24.75" customHeight="1" x14ac:dyDescent="0.25">
      <c r="A13" s="21" t="s">
        <v>59</v>
      </c>
      <c r="B13" s="99">
        <v>22.493445058353402</v>
      </c>
      <c r="C13" s="99">
        <v>25.424939353541198</v>
      </c>
      <c r="D13" s="95">
        <v>29.459240136410401</v>
      </c>
      <c r="E13" s="93" t="s">
        <v>117</v>
      </c>
      <c r="G13" s="127"/>
      <c r="H13" s="127"/>
    </row>
    <row r="14" spans="1:10" x14ac:dyDescent="0.25">
      <c r="B14" s="49"/>
      <c r="C14" s="49"/>
      <c r="D14" s="49"/>
    </row>
    <row r="15" spans="1:10" ht="24.75" customHeight="1" x14ac:dyDescent="0.25">
      <c r="A15" s="216" t="s">
        <v>79</v>
      </c>
      <c r="B15" s="216"/>
      <c r="C15" s="216"/>
      <c r="D15" s="216"/>
      <c r="E15" s="216"/>
      <c r="F15" s="189"/>
      <c r="G15" s="189"/>
      <c r="H15" s="189"/>
    </row>
    <row r="16" spans="1:10" x14ac:dyDescent="0.25">
      <c r="C16" s="127"/>
      <c r="D16" s="127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93" zoomScaleNormal="93" workbookViewId="0">
      <selection activeCell="C14" sqref="C14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9" ht="17.25" x14ac:dyDescent="0.3">
      <c r="A1" s="215" t="s">
        <v>58</v>
      </c>
      <c r="B1" s="215"/>
      <c r="C1" s="215"/>
      <c r="D1" s="215"/>
      <c r="E1" s="215"/>
    </row>
    <row r="2" spans="1:9" ht="32.25" customHeight="1" x14ac:dyDescent="0.25">
      <c r="A2" s="223" t="s">
        <v>139</v>
      </c>
      <c r="B2" s="223"/>
      <c r="C2" s="223"/>
      <c r="D2" s="223"/>
      <c r="E2" s="223"/>
    </row>
    <row r="3" spans="1:9" ht="15.75" customHeight="1" x14ac:dyDescent="0.25">
      <c r="B3" s="22" t="s">
        <v>62</v>
      </c>
    </row>
    <row r="4" spans="1:9" ht="53.25" customHeight="1" x14ac:dyDescent="0.3">
      <c r="A4" s="23"/>
      <c r="B4" s="20" t="s">
        <v>115</v>
      </c>
      <c r="C4" s="20" t="s">
        <v>116</v>
      </c>
      <c r="D4" s="20" t="s">
        <v>140</v>
      </c>
      <c r="E4" s="53" t="s">
        <v>141</v>
      </c>
    </row>
    <row r="5" spans="1:9" ht="34.5" customHeight="1" x14ac:dyDescent="0.25">
      <c r="A5" s="24" t="s">
        <v>63</v>
      </c>
      <c r="B5" s="144">
        <v>233.44035438951099</v>
      </c>
      <c r="C5" s="145">
        <v>354.59394073140299</v>
      </c>
      <c r="D5" s="146">
        <v>590.96467559881796</v>
      </c>
      <c r="E5" s="147">
        <v>100</v>
      </c>
      <c r="F5" s="57"/>
      <c r="G5" s="58"/>
      <c r="H5" s="58"/>
      <c r="I5" s="58"/>
    </row>
    <row r="6" spans="1:9" ht="18" customHeight="1" x14ac:dyDescent="0.25">
      <c r="A6" s="25" t="s">
        <v>64</v>
      </c>
      <c r="B6" s="148"/>
      <c r="C6" s="149"/>
      <c r="D6" s="148"/>
      <c r="E6" s="150"/>
    </row>
    <row r="7" spans="1:9" ht="19.5" customHeight="1" x14ac:dyDescent="0.25">
      <c r="A7" s="27" t="s">
        <v>65</v>
      </c>
      <c r="B7" s="180">
        <v>101.94985249760001</v>
      </c>
      <c r="C7" s="144">
        <v>300.4665241303</v>
      </c>
      <c r="D7" s="151">
        <v>240.06034862896001</v>
      </c>
      <c r="E7" s="187">
        <v>40.621776316107102</v>
      </c>
    </row>
    <row r="8" spans="1:9" ht="16.5" customHeight="1" x14ac:dyDescent="0.25">
      <c r="A8" s="25" t="s">
        <v>64</v>
      </c>
      <c r="B8" s="148"/>
      <c r="C8" s="149"/>
      <c r="D8" s="148"/>
      <c r="E8" s="152"/>
    </row>
    <row r="9" spans="1:9" ht="34.5" x14ac:dyDescent="0.25">
      <c r="A9" s="28" t="s">
        <v>66</v>
      </c>
      <c r="B9" s="153">
        <v>101.94985249760001</v>
      </c>
      <c r="C9" s="154">
        <v>300.4665241303</v>
      </c>
      <c r="D9" s="155">
        <v>240.06034862896001</v>
      </c>
      <c r="E9" s="156"/>
      <c r="H9" s="58"/>
    </row>
    <row r="10" spans="1:9" ht="17.25" x14ac:dyDescent="0.25">
      <c r="A10" s="25" t="s">
        <v>67</v>
      </c>
      <c r="B10" s="148"/>
      <c r="C10" s="149"/>
      <c r="D10" s="148"/>
      <c r="E10" s="148"/>
    </row>
    <row r="11" spans="1:9" ht="17.25" x14ac:dyDescent="0.25">
      <c r="A11" s="29" t="s">
        <v>68</v>
      </c>
      <c r="B11" s="153">
        <v>217.25047959779999</v>
      </c>
      <c r="C11" s="157">
        <v>411.33704690119998</v>
      </c>
      <c r="D11" s="155">
        <v>385.02511078916001</v>
      </c>
      <c r="E11" s="156"/>
    </row>
    <row r="12" spans="1:9" ht="17.25" x14ac:dyDescent="0.25">
      <c r="A12" s="29" t="s">
        <v>69</v>
      </c>
      <c r="B12" s="193">
        <v>-115.3006271002</v>
      </c>
      <c r="C12" s="190">
        <v>-110.8705227709</v>
      </c>
      <c r="D12" s="190">
        <v>-144.9647621602</v>
      </c>
      <c r="E12" s="156"/>
    </row>
    <row r="13" spans="1:9" ht="17.25" x14ac:dyDescent="0.25">
      <c r="A13" s="30" t="s">
        <v>70</v>
      </c>
      <c r="B13" s="158"/>
      <c r="C13" s="155"/>
      <c r="D13" s="152"/>
      <c r="E13" s="150"/>
      <c r="I13" s="58"/>
    </row>
    <row r="14" spans="1:9" ht="17.25" x14ac:dyDescent="0.25">
      <c r="A14" s="27" t="s">
        <v>71</v>
      </c>
      <c r="B14" s="151">
        <v>131.49050189191101</v>
      </c>
      <c r="C14" s="144">
        <v>54.127416601103398</v>
      </c>
      <c r="D14" s="181">
        <v>350.904326969858</v>
      </c>
      <c r="E14" s="181">
        <v>59.378223683892898</v>
      </c>
    </row>
    <row r="15" spans="1:9" ht="17.25" x14ac:dyDescent="0.25">
      <c r="A15" s="25" t="s">
        <v>64</v>
      </c>
      <c r="B15" s="149"/>
      <c r="C15" s="149"/>
      <c r="D15" s="148"/>
      <c r="E15" s="150"/>
    </row>
    <row r="16" spans="1:9" ht="17.25" x14ac:dyDescent="0.25">
      <c r="A16" s="28" t="s">
        <v>72</v>
      </c>
      <c r="B16" s="150">
        <v>90.242007891911001</v>
      </c>
      <c r="C16" s="153">
        <v>100.65707082110301</v>
      </c>
      <c r="D16" s="191">
        <v>-27.788884430142005</v>
      </c>
      <c r="E16" s="156"/>
    </row>
    <row r="17" spans="1:7" ht="17.25" x14ac:dyDescent="0.25">
      <c r="A17" s="25" t="s">
        <v>67</v>
      </c>
      <c r="B17" s="149"/>
      <c r="C17" s="149"/>
      <c r="D17" s="149"/>
      <c r="E17" s="150"/>
    </row>
    <row r="18" spans="1:7" ht="17.25" x14ac:dyDescent="0.25">
      <c r="A18" s="29" t="s">
        <v>73</v>
      </c>
      <c r="B18" s="157">
        <v>171.878466718411</v>
      </c>
      <c r="C18" s="157">
        <v>203.77334701201301</v>
      </c>
      <c r="D18" s="160">
        <v>88.227632347957993</v>
      </c>
      <c r="E18" s="156"/>
    </row>
    <row r="19" spans="1:7" ht="17.25" x14ac:dyDescent="0.25">
      <c r="A19" s="25" t="s">
        <v>64</v>
      </c>
      <c r="B19" s="149"/>
      <c r="C19" s="149"/>
      <c r="D19" s="159"/>
      <c r="E19" s="150"/>
      <c r="G19" s="184"/>
    </row>
    <row r="20" spans="1:7" ht="17.25" x14ac:dyDescent="0.25">
      <c r="A20" s="31" t="s">
        <v>74</v>
      </c>
      <c r="B20" s="157">
        <v>98.298399818410999</v>
      </c>
      <c r="C20" s="157">
        <v>48.696349372013003</v>
      </c>
      <c r="D20" s="155">
        <v>88.227632347957993</v>
      </c>
      <c r="E20" s="156"/>
    </row>
    <row r="21" spans="1:7" ht="17.25" x14ac:dyDescent="0.25">
      <c r="A21" s="31" t="s">
        <v>75</v>
      </c>
      <c r="B21" s="149">
        <v>73.580066900000006</v>
      </c>
      <c r="C21" s="161">
        <v>155.07699764</v>
      </c>
      <c r="D21" s="161" t="s">
        <v>24</v>
      </c>
      <c r="E21" s="150"/>
    </row>
    <row r="22" spans="1:7" ht="17.25" x14ac:dyDescent="0.25">
      <c r="A22" s="29" t="s">
        <v>76</v>
      </c>
      <c r="B22" s="190">
        <v>-81.63645882649999</v>
      </c>
      <c r="C22" s="193">
        <v>-103.1162761909096</v>
      </c>
      <c r="D22" s="190">
        <v>-116.0165167781</v>
      </c>
      <c r="E22" s="156"/>
    </row>
    <row r="23" spans="1:7" ht="34.5" x14ac:dyDescent="0.25">
      <c r="A23" s="28" t="s">
        <v>77</v>
      </c>
      <c r="B23" s="161">
        <v>41.248494000000001</v>
      </c>
      <c r="C23" s="194">
        <v>-46.529654219999998</v>
      </c>
      <c r="D23" s="192">
        <v>378.6932114</v>
      </c>
      <c r="E23" s="156"/>
    </row>
    <row r="24" spans="1:7" ht="16.5" customHeight="1" x14ac:dyDescent="0.25">
      <c r="A24" s="25" t="s">
        <v>67</v>
      </c>
      <c r="B24" s="149"/>
      <c r="C24" s="149"/>
      <c r="D24" s="185"/>
      <c r="E24" s="148"/>
    </row>
    <row r="25" spans="1:7" ht="17.25" x14ac:dyDescent="0.25">
      <c r="A25" s="29" t="s">
        <v>68</v>
      </c>
      <c r="B25" s="161">
        <v>231.02740800000001</v>
      </c>
      <c r="C25" s="161" t="s">
        <v>24</v>
      </c>
      <c r="D25" s="186">
        <v>378.6932114</v>
      </c>
      <c r="E25" s="156"/>
    </row>
    <row r="26" spans="1:7" ht="17.25" x14ac:dyDescent="0.25">
      <c r="A26" s="32" t="s">
        <v>69</v>
      </c>
      <c r="B26" s="195">
        <v>-189.77891399999999</v>
      </c>
      <c r="C26" s="196">
        <v>-46.529654219999998</v>
      </c>
      <c r="D26" s="188" t="s">
        <v>24</v>
      </c>
      <c r="E26" s="156"/>
    </row>
    <row r="27" spans="1:7" x14ac:dyDescent="0.25">
      <c r="A27" s="33" t="s">
        <v>78</v>
      </c>
    </row>
    <row r="28" spans="1:7" ht="33" customHeight="1" x14ac:dyDescent="0.25">
      <c r="A28" s="224" t="s">
        <v>79</v>
      </c>
      <c r="B28" s="224"/>
      <c r="C28" s="224"/>
      <c r="D28" s="224"/>
      <c r="E28" s="224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B16" sqref="B16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8" ht="16.5" x14ac:dyDescent="0.25">
      <c r="A1" s="217" t="s">
        <v>58</v>
      </c>
      <c r="B1" s="217"/>
      <c r="C1" s="217"/>
      <c r="D1" s="217"/>
      <c r="E1" s="217"/>
    </row>
    <row r="2" spans="1:8" ht="36.75" customHeight="1" x14ac:dyDescent="0.25">
      <c r="A2" s="223" t="s">
        <v>142</v>
      </c>
      <c r="B2" s="223"/>
      <c r="C2" s="223"/>
      <c r="D2" s="223"/>
      <c r="E2" s="223"/>
    </row>
    <row r="3" spans="1:8" x14ac:dyDescent="0.25">
      <c r="C3" s="22" t="s">
        <v>62</v>
      </c>
      <c r="D3" s="22"/>
    </row>
    <row r="5" spans="1:8" ht="34.5" x14ac:dyDescent="0.3">
      <c r="A5" s="23"/>
      <c r="B5" s="20" t="s">
        <v>115</v>
      </c>
      <c r="C5" s="20" t="s">
        <v>116</v>
      </c>
      <c r="D5" s="20" t="s">
        <v>143</v>
      </c>
      <c r="E5" s="20" t="s">
        <v>141</v>
      </c>
      <c r="G5" s="127"/>
    </row>
    <row r="6" spans="1:8" ht="17.25" x14ac:dyDescent="0.25">
      <c r="A6" s="34" t="s">
        <v>80</v>
      </c>
      <c r="B6" s="113">
        <v>157.48952193265001</v>
      </c>
      <c r="C6" s="113">
        <v>164.674517962115</v>
      </c>
      <c r="D6" s="104">
        <v>180.83133069050001</v>
      </c>
      <c r="E6" s="104">
        <v>100</v>
      </c>
      <c r="F6" s="127"/>
      <c r="G6" s="58"/>
      <c r="H6" s="127"/>
    </row>
    <row r="7" spans="1:8" ht="17.25" x14ac:dyDescent="0.25">
      <c r="A7" s="38" t="s">
        <v>64</v>
      </c>
      <c r="B7" s="100"/>
      <c r="C7" s="102"/>
      <c r="D7" s="102"/>
      <c r="E7" s="102"/>
      <c r="G7" s="127"/>
      <c r="H7" s="127"/>
    </row>
    <row r="8" spans="1:8" ht="17.25" x14ac:dyDescent="0.25">
      <c r="A8" s="35" t="s">
        <v>81</v>
      </c>
      <c r="B8" s="103">
        <v>69.738439720350001</v>
      </c>
      <c r="C8" s="103">
        <v>86.805001264500007</v>
      </c>
      <c r="D8" s="101">
        <v>108.3461120332</v>
      </c>
      <c r="E8" s="101">
        <v>59.915564199789401</v>
      </c>
      <c r="F8" s="127"/>
      <c r="G8" s="127"/>
    </row>
    <row r="9" spans="1:8" ht="17.25" x14ac:dyDescent="0.25">
      <c r="A9" s="38" t="s">
        <v>64</v>
      </c>
      <c r="B9" s="100"/>
      <c r="C9" s="102"/>
      <c r="D9" s="102"/>
      <c r="E9" s="102"/>
      <c r="G9" s="127"/>
      <c r="H9" s="127"/>
    </row>
    <row r="10" spans="1:8" ht="34.5" x14ac:dyDescent="0.25">
      <c r="A10" s="36" t="s">
        <v>82</v>
      </c>
      <c r="B10" s="103">
        <v>69.738439720350001</v>
      </c>
      <c r="C10" s="103">
        <v>86.805001264500007</v>
      </c>
      <c r="D10" s="102">
        <v>108.3461120332</v>
      </c>
      <c r="E10" s="101">
        <v>59.915564199789401</v>
      </c>
    </row>
    <row r="11" spans="1:8" ht="17.25" x14ac:dyDescent="0.25">
      <c r="A11" s="37" t="s">
        <v>83</v>
      </c>
      <c r="B11" s="104"/>
      <c r="C11" s="102"/>
      <c r="D11" s="102"/>
      <c r="E11" s="115"/>
    </row>
    <row r="12" spans="1:8" ht="17.25" x14ac:dyDescent="0.25">
      <c r="A12" s="35" t="s">
        <v>84</v>
      </c>
      <c r="B12" s="103">
        <v>87.751082212300005</v>
      </c>
      <c r="C12" s="103">
        <v>77.869516697614799</v>
      </c>
      <c r="D12" s="101">
        <v>72.485218657299995</v>
      </c>
      <c r="E12" s="101">
        <v>40.084435800210599</v>
      </c>
    </row>
    <row r="13" spans="1:8" ht="17.25" x14ac:dyDescent="0.25">
      <c r="A13" s="38" t="s">
        <v>64</v>
      </c>
      <c r="B13" s="100"/>
      <c r="C13" s="102"/>
      <c r="D13" s="102"/>
      <c r="E13" s="102"/>
    </row>
    <row r="14" spans="1:8" ht="34.5" x14ac:dyDescent="0.25">
      <c r="A14" s="37" t="s">
        <v>85</v>
      </c>
      <c r="B14" s="103">
        <v>49.628652053300002</v>
      </c>
      <c r="C14" s="103">
        <v>48.634207444414798</v>
      </c>
      <c r="D14" s="102">
        <v>37.7082361573</v>
      </c>
      <c r="E14" s="114">
        <v>20.8527117581406</v>
      </c>
    </row>
    <row r="15" spans="1:8" ht="34.5" x14ac:dyDescent="0.25">
      <c r="A15" s="37" t="s">
        <v>86</v>
      </c>
      <c r="B15" s="102">
        <v>38.122430158999997</v>
      </c>
      <c r="C15" s="103">
        <v>29.235309253200001</v>
      </c>
      <c r="D15" s="103">
        <v>34.776982500000003</v>
      </c>
      <c r="E15" s="103">
        <v>19.231724042069999</v>
      </c>
    </row>
    <row r="16" spans="1:8" ht="17.25" x14ac:dyDescent="0.3">
      <c r="A16" s="39" t="s">
        <v>87</v>
      </c>
      <c r="B16" s="15"/>
      <c r="C16" s="15"/>
      <c r="D16" s="15"/>
      <c r="E16" s="48"/>
    </row>
    <row r="18" spans="1:5" ht="34.5" customHeight="1" x14ac:dyDescent="0.25">
      <c r="A18" s="224" t="s">
        <v>79</v>
      </c>
      <c r="B18" s="224"/>
      <c r="C18" s="224"/>
      <c r="D18" s="224"/>
      <c r="E18" s="224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F12" sqref="F12"/>
    </sheetView>
  </sheetViews>
  <sheetFormatPr defaultRowHeight="15" x14ac:dyDescent="0.25"/>
  <cols>
    <col min="1" max="1" width="56.5703125" customWidth="1"/>
    <col min="2" max="2" width="12.140625" customWidth="1"/>
    <col min="3" max="3" width="13" customWidth="1"/>
    <col min="4" max="4" width="12.5703125" customWidth="1"/>
    <col min="7" max="7" width="9.42578125" bestFit="1" customWidth="1"/>
  </cols>
  <sheetData>
    <row r="1" spans="1:7" ht="17.25" x14ac:dyDescent="0.25">
      <c r="A1" s="220" t="s">
        <v>58</v>
      </c>
      <c r="B1" s="220"/>
      <c r="C1" s="220"/>
    </row>
    <row r="2" spans="1:7" ht="54.75" customHeight="1" x14ac:dyDescent="0.25">
      <c r="A2" s="225" t="s">
        <v>144</v>
      </c>
      <c r="B2" s="225"/>
      <c r="C2" s="225"/>
    </row>
    <row r="3" spans="1:7" ht="17.25" x14ac:dyDescent="0.3">
      <c r="A3" s="15"/>
      <c r="B3" s="15"/>
    </row>
    <row r="4" spans="1:7" ht="90" customHeight="1" x14ac:dyDescent="0.3">
      <c r="A4" s="23"/>
      <c r="B4" s="129" t="s">
        <v>111</v>
      </c>
      <c r="C4" s="129" t="s">
        <v>113</v>
      </c>
      <c r="D4" s="129" t="s">
        <v>145</v>
      </c>
    </row>
    <row r="5" spans="1:7" ht="34.5" x14ac:dyDescent="0.25">
      <c r="A5" s="43" t="s">
        <v>96</v>
      </c>
      <c r="B5" s="105">
        <v>4306.70111542</v>
      </c>
      <c r="C5" s="126">
        <v>4665.1818081399997</v>
      </c>
      <c r="D5" s="164">
        <v>4481.0966039799996</v>
      </c>
      <c r="F5" s="178"/>
      <c r="G5" s="177"/>
    </row>
    <row r="6" spans="1:7" ht="17.25" x14ac:dyDescent="0.25">
      <c r="A6" s="44" t="s">
        <v>97</v>
      </c>
      <c r="B6" s="120">
        <v>100</v>
      </c>
      <c r="C6" s="121">
        <v>100</v>
      </c>
      <c r="D6" s="162">
        <v>100</v>
      </c>
    </row>
    <row r="7" spans="1:7" ht="17.25" x14ac:dyDescent="0.3">
      <c r="A7" s="45" t="s">
        <v>64</v>
      </c>
      <c r="B7" s="51"/>
      <c r="C7" s="20"/>
      <c r="D7" s="138"/>
    </row>
    <row r="8" spans="1:7" ht="17.25" x14ac:dyDescent="0.3">
      <c r="A8" s="46" t="s">
        <v>98</v>
      </c>
      <c r="B8" s="96">
        <v>75.170210993717504</v>
      </c>
      <c r="C8" s="26">
        <v>76.913786594537797</v>
      </c>
      <c r="D8" s="138">
        <v>77.382550687261997</v>
      </c>
      <c r="F8" s="58"/>
    </row>
    <row r="9" spans="1:7" ht="17.25" x14ac:dyDescent="0.3">
      <c r="A9" s="46" t="s">
        <v>99</v>
      </c>
      <c r="B9" s="96">
        <v>24.354154953650902</v>
      </c>
      <c r="C9" s="26">
        <v>22.645509807070201</v>
      </c>
      <c r="D9" s="138">
        <v>22.243789063032001</v>
      </c>
      <c r="F9" s="58"/>
    </row>
    <row r="10" spans="1:7" ht="17.25" x14ac:dyDescent="0.3">
      <c r="A10" s="46" t="s">
        <v>100</v>
      </c>
      <c r="B10" s="96">
        <v>0.47563405263154301</v>
      </c>
      <c r="C10" s="26">
        <v>0.440703598391958</v>
      </c>
      <c r="D10" s="138">
        <v>0.37366024970602801</v>
      </c>
    </row>
    <row r="11" spans="1:7" ht="17.25" x14ac:dyDescent="0.25">
      <c r="A11" s="44" t="s">
        <v>101</v>
      </c>
      <c r="B11" s="122">
        <v>100</v>
      </c>
      <c r="C11" s="121">
        <v>100</v>
      </c>
      <c r="D11" s="162">
        <v>100</v>
      </c>
    </row>
    <row r="12" spans="1:7" ht="17.25" x14ac:dyDescent="0.3">
      <c r="A12" s="45" t="s">
        <v>64</v>
      </c>
      <c r="B12" s="51"/>
      <c r="C12" s="20"/>
      <c r="D12" s="163"/>
    </row>
    <row r="13" spans="1:7" ht="17.25" x14ac:dyDescent="0.3">
      <c r="A13" s="47" t="s">
        <v>102</v>
      </c>
      <c r="B13" s="96">
        <v>44.113706437803799</v>
      </c>
      <c r="C13" s="26">
        <v>40.139808570431697</v>
      </c>
      <c r="D13" s="138">
        <v>42.316642025655</v>
      </c>
    </row>
    <row r="14" spans="1:7" ht="17.25" x14ac:dyDescent="0.3">
      <c r="A14" s="47" t="s">
        <v>103</v>
      </c>
      <c r="B14" s="96">
        <v>33.395209147448298</v>
      </c>
      <c r="C14" s="26">
        <v>37.094807714041998</v>
      </c>
      <c r="D14" s="138">
        <v>35.494831133015602</v>
      </c>
    </row>
    <row r="15" spans="1:7" ht="17.25" x14ac:dyDescent="0.3">
      <c r="A15" s="47" t="s">
        <v>104</v>
      </c>
      <c r="B15" s="96">
        <v>16.630395137140901</v>
      </c>
      <c r="C15" s="26">
        <v>17.3084744770523</v>
      </c>
      <c r="D15" s="138">
        <v>17.2876236861743</v>
      </c>
    </row>
    <row r="16" spans="1:7" ht="17.25" x14ac:dyDescent="0.3">
      <c r="A16" s="47" t="s">
        <v>105</v>
      </c>
      <c r="B16" s="96">
        <v>5.2369761068967202</v>
      </c>
      <c r="C16" s="26">
        <v>4.8780196435845102</v>
      </c>
      <c r="D16" s="138">
        <v>4.3349518485602099</v>
      </c>
    </row>
    <row r="17" spans="1:4" ht="17.25" x14ac:dyDescent="0.3">
      <c r="A17" s="47" t="s">
        <v>106</v>
      </c>
      <c r="B17" s="96">
        <v>0.106664586115631</v>
      </c>
      <c r="C17" s="26">
        <v>8.5829658835877898E-2</v>
      </c>
      <c r="D17" s="138">
        <v>7.5628711217472402E-2</v>
      </c>
    </row>
    <row r="18" spans="1:4" ht="17.25" x14ac:dyDescent="0.3">
      <c r="A18" s="47" t="s">
        <v>107</v>
      </c>
      <c r="B18" s="96">
        <v>0.51704858459462399</v>
      </c>
      <c r="C18" s="26">
        <v>0.49305993605361598</v>
      </c>
      <c r="D18" s="138">
        <v>0.49032259537732698</v>
      </c>
    </row>
    <row r="20" spans="1:4" ht="28.5" customHeight="1" x14ac:dyDescent="0.25">
      <c r="A20" s="224" t="s">
        <v>79</v>
      </c>
      <c r="B20" s="224"/>
      <c r="C20" s="224"/>
      <c r="D20" s="224"/>
    </row>
  </sheetData>
  <mergeCells count="3">
    <mergeCell ref="A2:C2"/>
    <mergeCell ref="A1:C1"/>
    <mergeCell ref="A20:D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showRuler="0" showWhiteSpace="0" zoomScaleNormal="100" zoomScalePageLayoutView="82" workbookViewId="0">
      <selection activeCell="G6" sqref="G6"/>
    </sheetView>
  </sheetViews>
  <sheetFormatPr defaultRowHeight="15" x14ac:dyDescent="0.25"/>
  <cols>
    <col min="1" max="1" width="68.42578125" customWidth="1"/>
    <col min="2" max="2" width="14" customWidth="1"/>
    <col min="3" max="3" width="12.42578125" customWidth="1"/>
    <col min="4" max="4" width="11.140625" customWidth="1"/>
  </cols>
  <sheetData>
    <row r="1" spans="1:9" ht="17.25" x14ac:dyDescent="0.25">
      <c r="A1" s="220" t="s">
        <v>58</v>
      </c>
      <c r="B1" s="220"/>
      <c r="C1" s="220"/>
      <c r="D1" s="220"/>
    </row>
    <row r="2" spans="1:9" ht="36" customHeight="1" x14ac:dyDescent="0.25">
      <c r="A2" s="225" t="s">
        <v>146</v>
      </c>
      <c r="B2" s="225"/>
      <c r="C2" s="225"/>
      <c r="D2" s="225"/>
    </row>
    <row r="4" spans="1:9" ht="66.75" customHeight="1" x14ac:dyDescent="0.3">
      <c r="A4" s="23"/>
      <c r="B4" s="129" t="s">
        <v>111</v>
      </c>
      <c r="C4" s="129" t="s">
        <v>113</v>
      </c>
      <c r="D4" s="129" t="s">
        <v>119</v>
      </c>
    </row>
    <row r="5" spans="1:9" ht="24.75" customHeight="1" x14ac:dyDescent="0.25">
      <c r="A5" s="41" t="s">
        <v>88</v>
      </c>
      <c r="B5" s="170">
        <v>681.04996900000003</v>
      </c>
      <c r="C5" s="171">
        <v>958.83393599999999</v>
      </c>
      <c r="D5" s="164">
        <v>1208.8865330000001</v>
      </c>
      <c r="E5" s="127"/>
      <c r="F5" s="58"/>
      <c r="G5" s="58"/>
    </row>
    <row r="6" spans="1:9" ht="21.75" customHeight="1" x14ac:dyDescent="0.25">
      <c r="A6" s="42" t="s">
        <v>89</v>
      </c>
      <c r="B6" s="165">
        <v>100</v>
      </c>
      <c r="C6" s="165">
        <v>100</v>
      </c>
      <c r="D6" s="165">
        <v>100</v>
      </c>
      <c r="G6" s="58"/>
    </row>
    <row r="7" spans="1:9" ht="17.25" x14ac:dyDescent="0.25">
      <c r="A7" s="42" t="s">
        <v>64</v>
      </c>
      <c r="B7" s="166"/>
      <c r="C7" s="149"/>
      <c r="D7" s="172"/>
    </row>
    <row r="8" spans="1:9" ht="17.25" x14ac:dyDescent="0.25">
      <c r="A8" s="40" t="s">
        <v>90</v>
      </c>
      <c r="B8" s="167">
        <v>3.5004773636514201</v>
      </c>
      <c r="C8" s="62">
        <v>4.95277641070059</v>
      </c>
      <c r="D8" s="137">
        <v>4.0139915265314698</v>
      </c>
      <c r="I8" s="58"/>
    </row>
    <row r="9" spans="1:9" ht="17.25" x14ac:dyDescent="0.25">
      <c r="A9" s="40" t="s">
        <v>91</v>
      </c>
      <c r="B9" s="167">
        <v>32.097938470062502</v>
      </c>
      <c r="C9" s="62">
        <v>27.637397890347501</v>
      </c>
      <c r="D9" s="137">
        <v>30.951680723206501</v>
      </c>
      <c r="F9" s="179"/>
    </row>
    <row r="10" spans="1:9" ht="17.25" x14ac:dyDescent="0.25">
      <c r="A10" s="40" t="s">
        <v>92</v>
      </c>
      <c r="B10" s="167">
        <v>63.413141569352298</v>
      </c>
      <c r="C10" s="62">
        <v>66.830207916212103</v>
      </c>
      <c r="D10" s="137">
        <v>64.558049551868095</v>
      </c>
    </row>
    <row r="11" spans="1:9" ht="17.25" x14ac:dyDescent="0.25">
      <c r="A11" s="40" t="s">
        <v>93</v>
      </c>
      <c r="B11" s="167">
        <v>0.98844259693373504</v>
      </c>
      <c r="C11" s="62">
        <v>0.57961778273980502</v>
      </c>
      <c r="D11" s="137">
        <v>0.47627819839399299</v>
      </c>
    </row>
    <row r="12" spans="1:9" ht="36" customHeight="1" x14ac:dyDescent="0.25">
      <c r="A12" s="42" t="s">
        <v>94</v>
      </c>
      <c r="B12" s="168">
        <v>11.7819771592136</v>
      </c>
      <c r="C12" s="173">
        <v>10.3858822800299</v>
      </c>
      <c r="D12" s="174">
        <v>10.081994816817399</v>
      </c>
      <c r="G12" s="58"/>
    </row>
    <row r="13" spans="1:9" ht="22.5" customHeight="1" x14ac:dyDescent="0.25">
      <c r="A13" s="42" t="s">
        <v>95</v>
      </c>
      <c r="B13" s="169">
        <v>3733.58093527349</v>
      </c>
      <c r="C13" s="175">
        <v>3945.03847209576</v>
      </c>
      <c r="D13" s="176">
        <v>3760.7069647098901</v>
      </c>
    </row>
    <row r="15" spans="1:9" ht="33.75" customHeight="1" x14ac:dyDescent="0.25">
      <c r="A15" s="224" t="s">
        <v>79</v>
      </c>
      <c r="B15" s="224"/>
      <c r="C15" s="224"/>
      <c r="D15" s="224"/>
    </row>
    <row r="17" spans="2:2" x14ac:dyDescent="0.25">
      <c r="B17" s="127"/>
    </row>
  </sheetData>
  <mergeCells count="3">
    <mergeCell ref="A1:D1"/>
    <mergeCell ref="A2:D2"/>
    <mergeCell ref="A15:D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2020-02-26T06:21:03Z</cp:lastPrinted>
  <dcterms:created xsi:type="dcterms:W3CDTF">2016-03-11T11:20:21Z</dcterms:created>
  <dcterms:modified xsi:type="dcterms:W3CDTF">2022-01-21T06:59:27Z</dcterms:modified>
</cp:coreProperties>
</file>