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-July2022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8" i="4"/>
  <c r="I10" i="4"/>
  <c r="H8" i="4"/>
  <c r="H16" i="2" l="1"/>
  <c r="G15" i="2"/>
  <c r="H43" i="1"/>
  <c r="H35" i="1"/>
  <c r="H20" i="1"/>
  <c r="G19" i="1"/>
  <c r="H12" i="1"/>
  <c r="H11" i="1"/>
  <c r="H9" i="1"/>
  <c r="H9" i="4" l="1"/>
  <c r="G9" i="4"/>
  <c r="H10" i="4"/>
  <c r="H11" i="3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G10" i="4" l="1"/>
  <c r="G8" i="4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<sst xmlns="http://schemas.openxmlformats.org/spreadsheetml/2006/main" count="276" uniqueCount="150">
  <si>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</si>
  <si>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</si>
  <si>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</si>
  <si>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</si>
  <si>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</si>
  <si>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</si>
  <si>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</si>
  <si>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</si>
  <si>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</si>
  <si>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</si>
  <si>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</si>
  <si>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</si>
  <si>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</si>
  <si>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</si>
  <si>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</si>
  <si>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</si>
  <si>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</si>
  <si>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</si>
  <si>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</si>
  <si>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</si>
  <si>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</si>
  <si>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</si>
  <si>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</si>
  <si>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</si>
  <si>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</si>
  <si>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</si>
  <si>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</si>
  <si>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</si>
  <si>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</si>
  <si>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</si>
  <si>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</si>
  <si>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</si>
  <si>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</si>
  <si>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</si>
  <si>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</si>
  <si>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</si>
  <si>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</si>
  <si>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</si>
  <si>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</si>
  <si>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</si>
  <si>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</si>
  <si>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</si>
  <si>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</si>
  <si>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</si>
  <si>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</si>
  <si>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</si>
  <si>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</si>
  <si>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</si>
  <si>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</si>
  <si>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</si>
  <si>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</si>
  <si>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</si>
  <si>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</si>
  <si>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</si>
  <si>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</si>
  <si>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</si>
  <si>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</si>
  <si>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</si>
  <si>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</si>
  <si>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</si>
  <si>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</si>
  <si>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</si>
  <si>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</si>
  <si>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</si>
  <si>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</si>
  <si>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</si>
  <si>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</si>
  <si>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</si>
  <si>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</si>
  <si>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</si>
  <si>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</si>
  <si>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</si>
  <si>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</si>
  <si>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</si>
  <si>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</si>
  <si>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</si>
  <si>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</si>
  <si>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</si>
  <si>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</si>
  <si>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</si>
  <si>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</si>
  <si>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</si>
  <si>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</si>
  <si>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</si>
  <si>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</si>
  <si>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</si>
  <si>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</si>
  <si>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</si>
  <si>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</si>
  <si>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</si>
  <si>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</si>
  <si>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</si>
  <si>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</si>
  <si>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</si>
  <si>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</si>
  <si>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</si>
  <si>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</si>
  <si>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</si>
  <si>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</si>
  <si>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</si>
  <si>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</si>
  <si>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</si>
  <si>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</si>
  <si>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</si>
  <si>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</si>
  <si>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</si>
  <si>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</si>
  <si>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</si>
  <si>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</si>
  <si>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</si>
  <si>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</si>
  <si>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</si>
  <si>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</si>
  <si>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</si>
  <si>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</si>
  <si>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31.12.2021</t>
  </si>
  <si>
    <t xml:space="preserve">             2020-2022թթ.  Հայաստանի Հանրապետության կառավարության պարտքի միջին տոկոսադրույքի վերաբերյալ </t>
  </si>
  <si>
    <t>ուղենիշներն ըստ 2022-2024թթ. ռազմավարական ծրագրի</t>
  </si>
  <si>
    <t>01․07․2022-31․07․2022</t>
  </si>
  <si>
    <t>2020-2022թթ. Հայաստանի Հանրապետության պետական պարտքի վերաբերյալ (օգոստոս ամսվա վերջի դրությամբ)</t>
  </si>
  <si>
    <t>31.08.2020</t>
  </si>
  <si>
    <t>31.08.2021</t>
  </si>
  <si>
    <t>31.08.2022</t>
  </si>
  <si>
    <t xml:space="preserve">31.08.2022-ը 31.08․2020-ի նկատմամբ(%) </t>
  </si>
  <si>
    <t xml:space="preserve">31.08.2022-ը 31.08․2021-ի նկատմամբ(%) </t>
  </si>
  <si>
    <t xml:space="preserve">31.08․2022-ը 31.12.2021-ի նկատմամբ(%) </t>
  </si>
  <si>
    <t xml:space="preserve">  2020-2022թթ.  Հայաստանի Հանրապետության կառավարության պարտքի կառուցվածքի վերաբերյալ  (օգոստոս ամսվա վերջի դրությամբ)</t>
  </si>
  <si>
    <t xml:space="preserve">Տեսակարար կշռի փոփոխությունը` 31.08.2022-ին 31.08.2020-ի նկատմամբ(+/-) </t>
  </si>
  <si>
    <t xml:space="preserve">Տեսակարար կշռի փոփոխությունը 31.08.2022-ին 31.08.2021-ի նկատմամբ(+/-) </t>
  </si>
  <si>
    <t xml:space="preserve">Տեսակարար կշռի փոփոխությունը 31.08.2022-ին 31.12.2021-ի նկատմամբ(+/-) </t>
  </si>
  <si>
    <t xml:space="preserve">                                                                         (օգոստոս ամսվա վերջի դրությամբ)</t>
  </si>
  <si>
    <t>01․01․2020 - 31․08.2020</t>
  </si>
  <si>
    <t>01․01․2021 - 31․08․2021</t>
  </si>
  <si>
    <t>01․01․2022 - 31․08.2022</t>
  </si>
  <si>
    <t>01․08․2022-31․08․2022</t>
  </si>
  <si>
    <t xml:space="preserve">Փոփոխությունը 01.01.2022 - 31.08.2022-ին 01.01.2020-31.08.2020-ի նկատմամբ(%) </t>
  </si>
  <si>
    <t xml:space="preserve">Փոփոխությունը 01.01.2022 - 31.08.2022-ին 01.01.2021-31.08.2021-ի նկատմամբ(%) </t>
  </si>
  <si>
    <t xml:space="preserve">Փոփոխությունը 01.01.2022 - 31.08.2022-ին 01.01.2022-31.07.2022-ի նկատմամբ(%) </t>
  </si>
  <si>
    <t xml:space="preserve"> 2020-2022թթ. հունվար-օգոստոս ամիսներին Հայաստանի Հանրապետության կառավարության արտաքին վարկերի սպասարկման և արտաքին վարկային միջոցների ստացման վերաբերյալ</t>
  </si>
  <si>
    <t xml:space="preserve">ՀՀ Կառավարության պարտքի կառավարման 2022 -2024թթ. ռազմավարական ծրագրի ուղենշային ցուցանիշների վերաբերյալ (օգոստոս ամսվա վերջի դրությամբ) </t>
  </si>
  <si>
    <t>31․08․2022</t>
  </si>
  <si>
    <t>2020-2022թթ. հունվար-օգոստոս ամիսներին պետական բյուջեի պակասուրդի ֆինանսավորումը փոխառու միջոցների հաշվին</t>
  </si>
  <si>
    <t>01.01.2020-31.08.2020</t>
  </si>
  <si>
    <t>01.01.2021-31.08.2021</t>
  </si>
  <si>
    <t>01.01.2022-31.08․2022</t>
  </si>
  <si>
    <t>% (2022թ. հունվար-օգոստոս)</t>
  </si>
  <si>
    <t>2020-2022թթ. հուվար-օգոստոս ամիսներին ՀՀ պետական բյուջեից ՀՀ կառավարության պարտքի գծով վճարված տոկոսավճարներ</t>
  </si>
  <si>
    <t xml:space="preserve">2020-2022թթ. վարկային պայմանագրերով ձևավորված ՀՀ կառավարության արտաքին պարտքը (օգոստոս ամսվա վերջի դրությամբ) </t>
  </si>
  <si>
    <t xml:space="preserve"> 31.08.2022</t>
  </si>
  <si>
    <t>2020-2022թթ. շրջանառության մեջ գտնվող ՀՀ պետական պարտատոմսերը  (օգոստոս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</si>
</sst>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#,##0.000;[Red]#,##0.000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19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0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8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8" fontId="23" fillId="0" borderId="1" xfId="1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168" fontId="9" fillId="0" borderId="1" xfId="1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2" fillId="0" borderId="1" xfId="3" applyNumberFormat="1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 wrapText="1"/>
    </xf>
    <xf numFmtId="2" fontId="21" fillId="6" borderId="1" xfId="4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69" fontId="23" fillId="0" borderId="1" xfId="3" applyNumberFormat="1" applyFont="1" applyBorder="1" applyAlignment="1">
      <alignment horizontal="center" vertical="center" wrapText="1"/>
    </xf>
    <xf numFmtId="2" fontId="23" fillId="0" borderId="4" xfId="4" applyNumberFormat="1" applyFont="1" applyBorder="1" applyAlignment="1">
      <alignment horizontal="center" vertical="center" wrapText="1"/>
    </xf>
    <xf numFmtId="168" fontId="23" fillId="0" borderId="1" xfId="3" applyNumberFormat="1" applyFont="1" applyBorder="1" applyAlignment="1">
      <alignment horizontal="center" vertical="center" wrapText="1"/>
    </xf>
    <xf numFmtId="168" fontId="23" fillId="0" borderId="1" xfId="4" applyNumberFormat="1" applyFont="1" applyBorder="1" applyAlignment="1">
      <alignment horizontal="center" vertical="center" wrapText="1"/>
    </xf>
    <xf numFmtId="168" fontId="22" fillId="0" borderId="1" xfId="5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2" fillId="0" borderId="1" xfId="3" applyNumberFormat="1" applyFont="1" applyBorder="1" applyAlignment="1">
      <alignment horizontal="center" vertical="center" wrapText="1"/>
    </xf>
    <xf numFmtId="172" fontId="22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72" fontId="24" fillId="0" borderId="1" xfId="4" applyNumberFormat="1" applyFont="1" applyBorder="1" applyAlignment="1">
      <alignment horizontal="center" vertical="center" wrapText="1"/>
    </xf>
    <xf numFmtId="172" fontId="23" fillId="0" borderId="1" xfId="0" applyNumberFormat="1" applyFont="1" applyBorder="1" applyAlignment="1">
      <alignment horizontal="center" vertical="center" wrapText="1"/>
    </xf>
    <xf numFmtId="172" fontId="23" fillId="0" borderId="1" xfId="3" applyNumberFormat="1" applyFont="1" applyBorder="1" applyAlignment="1">
      <alignment horizontal="center" vertical="center" wrapText="1"/>
    </xf>
    <xf numFmtId="172" fontId="23" fillId="0" borderId="1" xfId="4" applyNumberFormat="1" applyFont="1" applyBorder="1" applyAlignment="1">
      <alignment horizontal="center" vertical="center" wrapText="1"/>
    </xf>
    <xf numFmtId="172" fontId="23" fillId="0" borderId="1" xfId="4" applyNumberFormat="1" applyFont="1" applyFill="1" applyBorder="1" applyAlignment="1">
      <alignment horizontal="center" vertical="center" wrapText="1"/>
    </xf>
    <xf numFmtId="172" fontId="24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22" fillId="0" borderId="1" xfId="10" applyNumberFormat="1" applyFont="1" applyFill="1" applyBorder="1" applyAlignment="1">
      <alignment horizontal="center" vertical="center" wrapText="1"/>
    </xf>
    <xf numFmtId="172" fontId="21" fillId="0" borderId="1" xfId="4" applyNumberFormat="1" applyFont="1" applyBorder="1" applyAlignment="1">
      <alignment horizontal="center" vertical="center" wrapText="1"/>
    </xf>
    <xf numFmtId="166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8" fontId="13" fillId="0" borderId="1" xfId="10" applyNumberFormat="1" applyFont="1" applyFill="1" applyBorder="1" applyAlignment="1">
      <alignment horizontal="center" vertical="center" wrapText="1"/>
    </xf>
    <xf numFmtId="168" fontId="23" fillId="0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Fill="1" applyBorder="1" applyAlignment="1">
      <alignment horizontal="center" vertical="center" wrapText="1"/>
    </xf>
    <xf numFmtId="168" fontId="22" fillId="5" borderId="1" xfId="1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68" fontId="6" fillId="5" borderId="1" xfId="1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1" xfId="10" applyNumberFormat="1" applyFont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8" fontId="26" fillId="2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168" fontId="27" fillId="0" borderId="1" xfId="10" applyNumberFormat="1" applyFont="1" applyBorder="1" applyAlignment="1">
      <alignment horizontal="center" vertical="center" wrapText="1"/>
    </xf>
    <xf numFmtId="168" fontId="27" fillId="6" borderId="1" xfId="0" applyNumberFormat="1" applyFont="1" applyFill="1" applyBorder="1" applyAlignment="1">
      <alignment horizontal="center" vertical="center" wrapText="1"/>
    </xf>
    <xf numFmtId="168" fontId="28" fillId="0" borderId="1" xfId="10" applyNumberFormat="1" applyFont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4" fontId="23" fillId="0" borderId="1" xfId="5" applyNumberFormat="1" applyFont="1" applyFill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horizontal="center" vertical="center" wrapText="1"/>
    </xf>
    <xf numFmtId="168" fontId="23" fillId="0" borderId="1" xfId="4" applyNumberFormat="1" applyFont="1" applyFill="1" applyBorder="1" applyAlignment="1">
      <alignment horizontal="center" vertical="center" wrapText="1"/>
    </xf>
    <xf numFmtId="168" fontId="24" fillId="0" borderId="1" xfId="4" applyNumberFormat="1" applyFont="1" applyFill="1" applyBorder="1" applyAlignment="1">
      <alignment horizontal="center" vertical="center" wrapText="1"/>
    </xf>
    <xf numFmtId="39" fontId="23" fillId="0" borderId="1" xfId="4" applyNumberFormat="1" applyFont="1" applyFill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169" fontId="21" fillId="0" borderId="1" xfId="3" applyNumberFormat="1" applyFont="1" applyBorder="1" applyAlignment="1">
      <alignment horizontal="center" vertical="center" wrapText="1"/>
    </xf>
    <xf numFmtId="168" fontId="22" fillId="0" borderId="1" xfId="3" applyNumberFormat="1" applyFont="1" applyBorder="1" applyAlignment="1">
      <alignment horizontal="center" vertical="center" wrapText="1"/>
    </xf>
    <xf numFmtId="168" fontId="22" fillId="0" borderId="1" xfId="4" applyNumberFormat="1" applyFont="1" applyBorder="1" applyAlignment="1">
      <alignment horizontal="center" vertical="center" wrapText="1"/>
    </xf>
    <xf numFmtId="168" fontId="24" fillId="0" borderId="1" xfId="3" applyNumberFormat="1" applyFont="1" applyBorder="1" applyAlignment="1">
      <alignment horizontal="center" vertical="center" wrapText="1"/>
    </xf>
    <xf numFmtId="168" fontId="23" fillId="0" borderId="4" xfId="4" applyNumberFormat="1" applyFont="1" applyBorder="1" applyAlignment="1">
      <alignment horizontal="center" vertical="center" wrapText="1"/>
    </xf>
    <xf numFmtId="168" fontId="24" fillId="0" borderId="1" xfId="4" applyNumberFormat="1" applyFont="1" applyBorder="1" applyAlignment="1">
      <alignment horizontal="center" vertical="center" wrapText="1"/>
    </xf>
    <xf numFmtId="168" fontId="23" fillId="0" borderId="1" xfId="5" applyNumberFormat="1" applyFont="1" applyFill="1" applyBorder="1" applyAlignment="1">
      <alignment horizontal="center" vertical="center" wrapText="1"/>
    </xf>
    <xf numFmtId="168" fontId="22" fillId="0" borderId="1" xfId="10" applyNumberFormat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168" fontId="22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22" fillId="0" borderId="1" xfId="26" applyNumberFormat="1" applyFont="1" applyBorder="1" applyAlignment="1">
      <alignment horizontal="center" vertical="center" wrapText="1"/>
    </xf>
    <xf numFmtId="168" fontId="29" fillId="0" borderId="1" xfId="10" applyNumberFormat="1" applyFont="1" applyFill="1" applyBorder="1" applyAlignment="1">
      <alignment horizontal="center" vertical="center" wrapText="1"/>
    </xf>
    <xf numFmtId="168" fontId="23" fillId="0" borderId="1" xfId="2" applyNumberFormat="1" applyFont="1" applyBorder="1" applyAlignment="1">
      <alignment horizontal="center" vertical="center" wrapText="1"/>
    </xf>
    <xf numFmtId="168" fontId="23" fillId="0" borderId="1" xfId="5" applyNumberFormat="1" applyFont="1" applyBorder="1" applyAlignment="1">
      <alignment horizontal="center" vertical="center" wrapText="1"/>
    </xf>
    <xf numFmtId="168" fontId="22" fillId="0" borderId="1" xfId="6" applyNumberFormat="1" applyFont="1" applyBorder="1" applyAlignment="1">
      <alignment horizontal="center" vertical="center" wrapText="1"/>
    </xf>
    <xf numFmtId="168" fontId="22" fillId="6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17" fillId="0" borderId="1" xfId="10" applyNumberFormat="1" applyFont="1" applyFill="1" applyBorder="1" applyAlignment="1">
      <alignment horizontal="center" vertical="center" wrapText="1"/>
    </xf>
    <xf numFmtId="43" fontId="22" fillId="3" borderId="1" xfId="1" applyFont="1" applyFill="1" applyBorder="1" applyAlignment="1">
      <alignment horizontal="center" vertical="center" wrapText="1"/>
    </xf>
    <xf numFmtId="43" fontId="21" fillId="4" borderId="1" xfId="10" applyNumberFormat="1" applyFont="1" applyFill="1" applyBorder="1" applyAlignment="1">
      <alignment horizontal="center" vertical="center" wrapText="1"/>
    </xf>
    <xf numFmtId="43" fontId="22" fillId="2" borderId="1" xfId="10" applyNumberFormat="1" applyFont="1" applyFill="1" applyBorder="1" applyAlignment="1">
      <alignment horizontal="center" vertical="center" wrapText="1"/>
    </xf>
    <xf numFmtId="43" fontId="21" fillId="5" borderId="1" xfId="10" applyNumberFormat="1" applyFont="1" applyFill="1" applyBorder="1" applyAlignment="1">
      <alignment horizontal="center" vertical="center" wrapText="1"/>
    </xf>
    <xf numFmtId="166" fontId="21" fillId="5" borderId="1" xfId="10" applyNumberFormat="1" applyFont="1" applyFill="1" applyBorder="1" applyAlignment="1">
      <alignment horizontal="center" vertical="center" wrapText="1"/>
    </xf>
    <xf numFmtId="166" fontId="22" fillId="2" borderId="1" xfId="10" applyNumberFormat="1" applyFont="1" applyFill="1" applyBorder="1" applyAlignment="1">
      <alignment horizontal="center" vertical="center" wrapText="1"/>
    </xf>
    <xf numFmtId="176" fontId="22" fillId="0" borderId="1" xfId="4" applyNumberFormat="1" applyFont="1" applyFill="1" applyBorder="1" applyAlignment="1">
      <alignment horizontal="center" vertical="center" wrapText="1"/>
    </xf>
    <xf numFmtId="176" fontId="22" fillId="0" borderId="1" xfId="10" applyNumberFormat="1" applyFont="1" applyFill="1" applyBorder="1" applyAlignment="1">
      <alignment horizontal="center" vertical="center" wrapText="1"/>
    </xf>
    <xf numFmtId="176" fontId="24" fillId="0" borderId="3" xfId="4" applyNumberFormat="1" applyFont="1" applyFill="1" applyBorder="1" applyAlignment="1">
      <alignment horizontal="center" vertical="center" wrapText="1"/>
    </xf>
    <xf numFmtId="176" fontId="23" fillId="0" borderId="3" xfId="4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K5" sqref="K5"/>
    </sheetView>
  </sheetViews>
  <sheetFormatPr defaultRowHeight="15" x14ac:dyDescent="0.25"/>
  <cols>
    <col min="1" max="1" width="62.28515625" customWidth="1"/>
    <col min="2" max="2" width="12.42578125" customWidth="1"/>
    <col min="3" max="3" width="12.140625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24" t="s">
        <v>58</v>
      </c>
      <c r="B1" s="224"/>
      <c r="C1" s="224"/>
      <c r="D1" s="224"/>
      <c r="E1" s="224"/>
      <c r="F1" s="224"/>
      <c r="G1" s="224"/>
      <c r="H1" s="224"/>
    </row>
    <row r="2" spans="1:11" ht="25.5" customHeight="1" x14ac:dyDescent="0.25">
      <c r="A2" s="223" t="s">
        <v>119</v>
      </c>
      <c r="B2" s="223"/>
      <c r="C2" s="223"/>
      <c r="D2" s="223"/>
      <c r="E2" s="223"/>
      <c r="F2" s="223"/>
      <c r="G2" s="223"/>
      <c r="H2" s="223"/>
    </row>
    <row r="3" spans="1:11" ht="12" customHeight="1" x14ac:dyDescent="0.3">
      <c r="A3" s="88" t="s">
        <v>46</v>
      </c>
      <c r="B3" s="88"/>
      <c r="C3" s="228" t="s">
        <v>110</v>
      </c>
      <c r="D3" s="228"/>
      <c r="E3" s="89"/>
      <c r="F3" s="89"/>
    </row>
    <row r="4" spans="1:11" ht="87.75" customHeight="1" x14ac:dyDescent="0.3">
      <c r="A4" s="92"/>
      <c r="B4" s="97" t="s">
        <v>120</v>
      </c>
      <c r="C4" s="97" t="s">
        <v>121</v>
      </c>
      <c r="D4" s="97" t="s">
        <v>115</v>
      </c>
      <c r="E4" s="97" t="s">
        <v>122</v>
      </c>
      <c r="F4" s="5" t="s">
        <v>123</v>
      </c>
      <c r="G4" s="5" t="s">
        <v>124</v>
      </c>
      <c r="H4" s="5" t="s">
        <v>125</v>
      </c>
    </row>
    <row r="5" spans="1:11" ht="16.5" x14ac:dyDescent="0.3">
      <c r="A5" s="11" t="s">
        <v>27</v>
      </c>
      <c r="B5" s="200">
        <v>3881.9818585365301</v>
      </c>
      <c r="C5" s="200">
        <v>4418.0462836589404</v>
      </c>
      <c r="D5" s="147">
        <v>4429.6000476873096</v>
      </c>
      <c r="E5" s="147">
        <v>4044.5086404662002</v>
      </c>
      <c r="F5" s="147">
        <f>E5*100/B5</f>
        <v>104.18669607052057</v>
      </c>
      <c r="G5" s="147">
        <f>E5*100/C5</f>
        <v>91.545184925419491</v>
      </c>
      <c r="H5" s="148">
        <f>E5*100/D5</f>
        <v>91.306406829615128</v>
      </c>
      <c r="J5" s="58"/>
    </row>
    <row r="6" spans="1:11" ht="16.5" x14ac:dyDescent="0.3">
      <c r="A6" s="225" t="s">
        <v>26</v>
      </c>
      <c r="B6" s="226"/>
      <c r="C6" s="226"/>
      <c r="D6" s="226"/>
      <c r="E6" s="226"/>
      <c r="F6" s="226"/>
      <c r="G6" s="226"/>
      <c r="H6" s="227"/>
    </row>
    <row r="7" spans="1:11" ht="16.5" customHeight="1" x14ac:dyDescent="0.3">
      <c r="A7" s="6" t="s">
        <v>29</v>
      </c>
      <c r="B7" s="201">
        <v>3645.70432121467</v>
      </c>
      <c r="C7" s="201">
        <v>4187.1727361397898</v>
      </c>
      <c r="D7" s="60">
        <v>4209.8379084366798</v>
      </c>
      <c r="E7" s="60">
        <v>3825.7019415892701</v>
      </c>
      <c r="F7" s="61">
        <f>E7*100/B7</f>
        <v>104.93725229792165</v>
      </c>
      <c r="G7" s="61">
        <f>E7*100/C7</f>
        <v>91.367186946202651</v>
      </c>
      <c r="H7" s="143">
        <f>E7*100/D7</f>
        <v>90.875278925167493</v>
      </c>
      <c r="J7" t="s">
        <v>114</v>
      </c>
    </row>
    <row r="8" spans="1:11" ht="17.25" customHeight="1" x14ac:dyDescent="0.3">
      <c r="A8" s="214" t="s">
        <v>3</v>
      </c>
      <c r="B8" s="214"/>
      <c r="C8" s="214"/>
      <c r="D8" s="214"/>
      <c r="E8" s="214"/>
      <c r="F8" s="214"/>
      <c r="G8" s="214"/>
      <c r="H8" s="105"/>
    </row>
    <row r="9" spans="1:11" ht="16.5" x14ac:dyDescent="0.3">
      <c r="A9" s="13" t="s">
        <v>2</v>
      </c>
      <c r="B9" s="202">
        <v>2714.8384783142501</v>
      </c>
      <c r="C9" s="202">
        <v>3052.16692200834</v>
      </c>
      <c r="D9" s="54">
        <v>2972.3987466366798</v>
      </c>
      <c r="E9" s="54">
        <v>2326.5862701501801</v>
      </c>
      <c r="F9" s="54">
        <f>E9*100/B9</f>
        <v>85.698883699145483</v>
      </c>
      <c r="G9" s="54">
        <f>E9*100/C9</f>
        <v>76.227360088788188</v>
      </c>
      <c r="H9" s="106">
        <f>E9*100/D9</f>
        <v>78.273020158642993</v>
      </c>
      <c r="I9" s="58"/>
      <c r="J9" s="58"/>
      <c r="K9" s="57"/>
    </row>
    <row r="10" spans="1:11" ht="16.5" x14ac:dyDescent="0.3">
      <c r="A10" s="214" t="s">
        <v>1</v>
      </c>
      <c r="B10" s="214"/>
      <c r="C10" s="214"/>
      <c r="D10" s="214"/>
      <c r="E10" s="214"/>
      <c r="F10" s="214"/>
      <c r="G10" s="214"/>
      <c r="H10" s="105"/>
      <c r="K10" s="94"/>
    </row>
    <row r="11" spans="1:11" ht="18.75" customHeight="1" x14ac:dyDescent="0.3">
      <c r="A11" s="1" t="s">
        <v>42</v>
      </c>
      <c r="B11" s="146">
        <v>2244.9274525335099</v>
      </c>
      <c r="C11" s="146">
        <v>2226.9286181388902</v>
      </c>
      <c r="D11" s="136">
        <v>2151.5537234349599</v>
      </c>
      <c r="E11" s="64">
        <v>1712.0577668338599</v>
      </c>
      <c r="F11" s="53">
        <f>E11*100/B11</f>
        <v>76.263389487340419</v>
      </c>
      <c r="G11" s="53">
        <f>E11*100/C11</f>
        <v>76.879777505606668</v>
      </c>
      <c r="H11" s="104">
        <f>E11*100/D11</f>
        <v>79.573089353332819</v>
      </c>
    </row>
    <row r="12" spans="1:11" ht="33.75" customHeight="1" x14ac:dyDescent="0.3">
      <c r="A12" s="1" t="s">
        <v>44</v>
      </c>
      <c r="B12" s="146">
        <v>3.2276283349185699</v>
      </c>
      <c r="C12" s="146">
        <v>10.4407566985549</v>
      </c>
      <c r="D12" s="55">
        <v>53.945847000000001</v>
      </c>
      <c r="E12" s="55">
        <v>52.956201808007897</v>
      </c>
      <c r="F12" s="53">
        <f>E12*100/B12</f>
        <v>1640.7156064127171</v>
      </c>
      <c r="G12" s="53">
        <f>E12*100/C12</f>
        <v>507.20654964919873</v>
      </c>
      <c r="H12" s="104">
        <f>E12*100/D12</f>
        <v>98.165484004742567</v>
      </c>
      <c r="K12" s="95"/>
    </row>
    <row r="13" spans="1:11" ht="34.5" customHeight="1" x14ac:dyDescent="0.3">
      <c r="A13" s="1" t="s">
        <v>43</v>
      </c>
      <c r="B13" s="146">
        <v>462.62878744466298</v>
      </c>
      <c r="C13" s="146">
        <v>810.72165716999996</v>
      </c>
      <c r="D13" s="55">
        <v>763.10090620000005</v>
      </c>
      <c r="E13" s="55">
        <v>558.72953151000002</v>
      </c>
      <c r="F13" s="53">
        <f>E13*100/B13</f>
        <v>120.77275488975749</v>
      </c>
      <c r="G13" s="53">
        <f>E13*100/C13</f>
        <v>68.917553462228554</v>
      </c>
      <c r="H13" s="104">
        <f>E13*100/D13</f>
        <v>73.21830271337187</v>
      </c>
    </row>
    <row r="14" spans="1:11" ht="16.5" x14ac:dyDescent="0.3">
      <c r="A14" s="1" t="s">
        <v>112</v>
      </c>
      <c r="B14" s="146">
        <v>4.054610001156</v>
      </c>
      <c r="C14" s="146">
        <v>4.075890000887</v>
      </c>
      <c r="D14" s="51">
        <v>3.798270001728</v>
      </c>
      <c r="E14" s="51">
        <v>2.8427699983105001</v>
      </c>
      <c r="F14" s="53">
        <f>E14*100/B14</f>
        <v>70.112045239862894</v>
      </c>
      <c r="G14" s="53">
        <f>E14*100/C14</f>
        <v>69.745994069806926</v>
      </c>
      <c r="H14" s="105">
        <f t="shared" ref="H14:H21" si="0">E14*100/D14</f>
        <v>74.84381039307894</v>
      </c>
    </row>
    <row r="15" spans="1:11" ht="16.5" x14ac:dyDescent="0.3">
      <c r="A15" s="13" t="s">
        <v>6</v>
      </c>
      <c r="B15" s="203">
        <v>930.86584290041799</v>
      </c>
      <c r="C15" s="203">
        <v>1135.0058141314501</v>
      </c>
      <c r="D15" s="63">
        <v>1237.4391618</v>
      </c>
      <c r="E15" s="63">
        <v>1499.11567143909</v>
      </c>
      <c r="F15" s="63">
        <f>E15*100/B15</f>
        <v>161.04529808163366</v>
      </c>
      <c r="G15" s="63">
        <f>E15*100/C15</f>
        <v>132.07999930698776</v>
      </c>
      <c r="H15" s="106">
        <f t="shared" si="0"/>
        <v>121.14661615028014</v>
      </c>
    </row>
    <row r="16" spans="1:11" ht="16.5" x14ac:dyDescent="0.3">
      <c r="A16" s="214" t="s">
        <v>1</v>
      </c>
      <c r="B16" s="214"/>
      <c r="C16" s="214"/>
      <c r="D16" s="214"/>
      <c r="E16" s="214"/>
      <c r="F16" s="214"/>
      <c r="G16" s="214"/>
      <c r="H16" s="105"/>
      <c r="J16" s="58"/>
    </row>
    <row r="17" spans="1:11" ht="21" customHeight="1" x14ac:dyDescent="0.3">
      <c r="A17" s="1" t="s">
        <v>42</v>
      </c>
      <c r="B17" s="55" t="s">
        <v>24</v>
      </c>
      <c r="C17" s="55" t="s">
        <v>24</v>
      </c>
      <c r="D17" s="55"/>
      <c r="E17" s="55" t="s">
        <v>24</v>
      </c>
      <c r="F17" s="55" t="s">
        <v>24</v>
      </c>
      <c r="G17" s="55" t="s">
        <v>24</v>
      </c>
      <c r="H17" s="105" t="s">
        <v>24</v>
      </c>
      <c r="K17" s="94"/>
    </row>
    <row r="18" spans="1:11" ht="36.75" customHeight="1" x14ac:dyDescent="0.3">
      <c r="A18" s="1" t="s">
        <v>41</v>
      </c>
      <c r="B18" s="150">
        <v>858.67223366508097</v>
      </c>
      <c r="C18" s="150">
        <v>1082.1199713014501</v>
      </c>
      <c r="D18" s="51">
        <v>1154.9406859999999</v>
      </c>
      <c r="E18" s="51">
        <v>1345.1653371919899</v>
      </c>
      <c r="F18" s="55">
        <f>E18*100/B18</f>
        <v>156.65643821396256</v>
      </c>
      <c r="G18" s="55">
        <f>E18*100/C18</f>
        <v>124.30833667861974</v>
      </c>
      <c r="H18" s="104">
        <f t="shared" si="0"/>
        <v>116.47051259842706</v>
      </c>
      <c r="I18" s="94"/>
      <c r="J18" s="94"/>
    </row>
    <row r="19" spans="1:11" ht="36" customHeight="1" x14ac:dyDescent="0.3">
      <c r="A19" s="1" t="s">
        <v>39</v>
      </c>
      <c r="B19" s="150">
        <v>72.193609235337206</v>
      </c>
      <c r="C19" s="150">
        <v>52.885842830000001</v>
      </c>
      <c r="D19" s="51">
        <v>77.144093799999993</v>
      </c>
      <c r="E19" s="51">
        <v>149.61796849000001</v>
      </c>
      <c r="F19" s="55">
        <f>E19*100/B19</f>
        <v>207.24544744989041</v>
      </c>
      <c r="G19" s="55">
        <f>E19*100/C19</f>
        <v>282.90741053507003</v>
      </c>
      <c r="H19" s="104">
        <f t="shared" si="0"/>
        <v>193.94610931316691</v>
      </c>
    </row>
    <row r="20" spans="1:11" ht="16.5" x14ac:dyDescent="0.3">
      <c r="A20" s="1" t="s">
        <v>40</v>
      </c>
      <c r="B20" s="62" t="s">
        <v>24</v>
      </c>
      <c r="C20" s="51" t="s">
        <v>24</v>
      </c>
      <c r="D20" s="51">
        <v>5.3543820000000002</v>
      </c>
      <c r="E20" s="51">
        <v>4.3323657570999998</v>
      </c>
      <c r="F20" s="55" t="s">
        <v>24</v>
      </c>
      <c r="G20" s="55" t="s">
        <v>24</v>
      </c>
      <c r="H20" s="104">
        <f t="shared" si="0"/>
        <v>80.91252654554718</v>
      </c>
      <c r="K20" s="58"/>
    </row>
    <row r="21" spans="1:11" ht="19.5" customHeight="1" x14ac:dyDescent="0.25">
      <c r="A21" s="153" t="s">
        <v>28</v>
      </c>
      <c r="B21" s="152">
        <v>236.27753732185701</v>
      </c>
      <c r="C21" s="152">
        <v>230.87354751915601</v>
      </c>
      <c r="D21" s="154">
        <v>219.76213925062299</v>
      </c>
      <c r="E21" s="154">
        <v>218.80669887693301</v>
      </c>
      <c r="F21" s="155">
        <f>E21*100/B21</f>
        <v>92.605797976840577</v>
      </c>
      <c r="G21" s="155">
        <f>E21*100/C21</f>
        <v>94.773394885690919</v>
      </c>
      <c r="H21" s="156">
        <f t="shared" si="0"/>
        <v>99.565238863733313</v>
      </c>
      <c r="I21" s="58"/>
      <c r="J21" s="58"/>
    </row>
    <row r="22" spans="1:11" ht="16.5" x14ac:dyDescent="0.3">
      <c r="A22" s="214" t="s">
        <v>30</v>
      </c>
      <c r="B22" s="214"/>
      <c r="C22" s="214"/>
      <c r="D22" s="214"/>
      <c r="E22" s="214"/>
      <c r="F22" s="214"/>
      <c r="G22" s="214"/>
      <c r="H22" s="105"/>
    </row>
    <row r="23" spans="1:11" ht="18" customHeight="1" x14ac:dyDescent="0.3">
      <c r="A23" s="4" t="s">
        <v>38</v>
      </c>
      <c r="B23" s="198">
        <v>60.706481200066001</v>
      </c>
      <c r="C23" s="198">
        <v>54.247537751928597</v>
      </c>
      <c r="D23" s="53">
        <v>48.695084318070201</v>
      </c>
      <c r="E23" s="53">
        <v>35.9003104423252</v>
      </c>
      <c r="F23" s="53">
        <f>E23*100/B23</f>
        <v>59.137524911073527</v>
      </c>
      <c r="G23" s="53">
        <f>E23*100/C23</f>
        <v>66.178691107595711</v>
      </c>
      <c r="H23" s="105">
        <f>E23*100/D23</f>
        <v>73.724711529050566</v>
      </c>
    </row>
    <row r="24" spans="1:11" ht="28.5" customHeight="1" x14ac:dyDescent="0.25">
      <c r="A24" s="222" t="s">
        <v>4</v>
      </c>
      <c r="B24" s="222"/>
      <c r="C24" s="222"/>
      <c r="D24" s="222"/>
      <c r="E24" s="222"/>
      <c r="F24" s="222"/>
      <c r="G24" s="222"/>
      <c r="H24" s="222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01"/>
      <c r="B27" s="97" t="s">
        <v>120</v>
      </c>
      <c r="C27" s="97" t="s">
        <v>121</v>
      </c>
      <c r="D27" s="97" t="s">
        <v>115</v>
      </c>
      <c r="E27" s="97" t="s">
        <v>122</v>
      </c>
      <c r="F27" s="5" t="s">
        <v>123</v>
      </c>
      <c r="G27" s="5" t="s">
        <v>124</v>
      </c>
      <c r="H27" s="5" t="s">
        <v>125</v>
      </c>
    </row>
    <row r="28" spans="1:11" ht="16.5" x14ac:dyDescent="0.3">
      <c r="A28" s="65" t="s">
        <v>27</v>
      </c>
      <c r="B28" s="200">
        <v>7967.2889305814897</v>
      </c>
      <c r="C28" s="200">
        <v>8952.6561503960402</v>
      </c>
      <c r="D28" s="66">
        <v>9225.6426202509792</v>
      </c>
      <c r="E28" s="66">
        <v>9992.1156223687594</v>
      </c>
      <c r="F28" s="59">
        <f>E28*100/B28</f>
        <v>125.41424955752784</v>
      </c>
      <c r="G28" s="59">
        <f>E28*100/C28</f>
        <v>111.61062655049851</v>
      </c>
      <c r="H28" s="107">
        <f>E28*100/D28</f>
        <v>108.30807168310763</v>
      </c>
      <c r="J28" s="58"/>
    </row>
    <row r="29" spans="1:11" ht="16.5" x14ac:dyDescent="0.3">
      <c r="A29" s="218" t="s">
        <v>26</v>
      </c>
      <c r="B29" s="219"/>
      <c r="C29" s="219"/>
      <c r="D29" s="219"/>
      <c r="E29" s="219"/>
      <c r="F29" s="219"/>
      <c r="G29" s="220"/>
      <c r="H29" s="105"/>
    </row>
    <row r="30" spans="1:11" ht="16.5" x14ac:dyDescent="0.3">
      <c r="A30" s="67" t="s">
        <v>0</v>
      </c>
      <c r="B30" s="204">
        <v>7482.3584295514902</v>
      </c>
      <c r="C30" s="204">
        <v>8484.8178000360404</v>
      </c>
      <c r="D30" s="60">
        <v>8767.9383272309806</v>
      </c>
      <c r="E30" s="60">
        <v>9451.5451777287599</v>
      </c>
      <c r="F30" s="61">
        <f>E30*100/B30</f>
        <v>126.31772811631141</v>
      </c>
      <c r="G30" s="61">
        <f>E30*100/C30</f>
        <v>111.39361386980653</v>
      </c>
      <c r="H30" s="107">
        <f t="shared" ref="H30:H47" si="1">E30*100/D30</f>
        <v>107.79666581794571</v>
      </c>
    </row>
    <row r="31" spans="1:11" ht="16.5" x14ac:dyDescent="0.3">
      <c r="A31" s="102" t="s">
        <v>47</v>
      </c>
      <c r="B31" s="76"/>
      <c r="C31" s="68"/>
      <c r="D31" s="68"/>
      <c r="E31" s="68"/>
      <c r="F31" s="69"/>
      <c r="G31" s="69"/>
      <c r="H31" s="105"/>
    </row>
    <row r="32" spans="1:11" ht="16.5" x14ac:dyDescent="0.3">
      <c r="A32" s="70" t="s">
        <v>2</v>
      </c>
      <c r="B32" s="202">
        <v>5571.8711072864498</v>
      </c>
      <c r="C32" s="202">
        <v>6184.8607307307802</v>
      </c>
      <c r="D32" s="71">
        <v>6190.6917703933896</v>
      </c>
      <c r="E32" s="71">
        <v>5747.9217089956701</v>
      </c>
      <c r="F32" s="72">
        <f>E32*100/B32</f>
        <v>103.15963162677964</v>
      </c>
      <c r="G32" s="72">
        <f>E32*100/C32</f>
        <v>92.935345826558589</v>
      </c>
      <c r="H32" s="106">
        <f t="shared" si="1"/>
        <v>92.847809617735436</v>
      </c>
      <c r="J32" s="58"/>
    </row>
    <row r="33" spans="1:11" ht="16.5" x14ac:dyDescent="0.3">
      <c r="A33" s="215" t="s">
        <v>47</v>
      </c>
      <c r="B33" s="216"/>
      <c r="C33" s="216"/>
      <c r="D33" s="216"/>
      <c r="E33" s="216"/>
      <c r="F33" s="216"/>
      <c r="G33" s="217"/>
      <c r="H33" s="105"/>
    </row>
    <row r="34" spans="1:11" ht="17.25" customHeight="1" x14ac:dyDescent="0.25">
      <c r="A34" s="102" t="s">
        <v>42</v>
      </c>
      <c r="B34" s="146">
        <v>4607.4366893799997</v>
      </c>
      <c r="C34" s="146">
        <v>4512.6114371900003</v>
      </c>
      <c r="D34" s="73">
        <v>4481.0966039799996</v>
      </c>
      <c r="E34" s="73">
        <v>4229.7051827799996</v>
      </c>
      <c r="F34" s="74">
        <f>E34*100/B34</f>
        <v>91.801699468369037</v>
      </c>
      <c r="G34" s="74">
        <f>E34*100/C34</f>
        <v>93.730764140726322</v>
      </c>
      <c r="H34" s="104">
        <f t="shared" si="1"/>
        <v>94.389957561354052</v>
      </c>
    </row>
    <row r="35" spans="1:11" ht="32.25" customHeight="1" x14ac:dyDescent="0.25">
      <c r="A35" s="102" t="s">
        <v>44</v>
      </c>
      <c r="B35" s="146">
        <v>6.6243090364472703</v>
      </c>
      <c r="C35" s="146">
        <v>21.156977240784801</v>
      </c>
      <c r="D35" s="73">
        <v>112.35441121339601</v>
      </c>
      <c r="E35" s="73">
        <v>130.83035256567399</v>
      </c>
      <c r="F35" s="74">
        <f>E35*100/B35</f>
        <v>1975.0037603294022</v>
      </c>
      <c r="G35" s="74">
        <f>E35*100/C35</f>
        <v>618.37922817003005</v>
      </c>
      <c r="H35" s="104">
        <f t="shared" si="1"/>
        <v>116.4443399709393</v>
      </c>
    </row>
    <row r="36" spans="1:11" ht="30.75" customHeight="1" x14ac:dyDescent="0.25">
      <c r="A36" s="102" t="s">
        <v>45</v>
      </c>
      <c r="B36" s="146">
        <v>949.48852196999997</v>
      </c>
      <c r="C36" s="146">
        <v>1642.8330000000001</v>
      </c>
      <c r="D36" s="73">
        <v>1589.33</v>
      </c>
      <c r="E36" s="73">
        <v>1380.3630000000001</v>
      </c>
      <c r="F36" s="74">
        <f>E36*100/B36</f>
        <v>145.3796405180361</v>
      </c>
      <c r="G36" s="74">
        <f>E36*100/C36</f>
        <v>84.023330429812404</v>
      </c>
      <c r="H36" s="104">
        <f t="shared" si="1"/>
        <v>86.851880981294016</v>
      </c>
      <c r="K36" s="58"/>
    </row>
    <row r="37" spans="1:11" ht="16.5" x14ac:dyDescent="0.3">
      <c r="A37" s="102" t="s">
        <v>112</v>
      </c>
      <c r="B37" s="146">
        <v>8.3215868999999998</v>
      </c>
      <c r="C37" s="146">
        <v>8.2593163000000001</v>
      </c>
      <c r="D37" s="73">
        <v>7.9107551999999997</v>
      </c>
      <c r="E37" s="73">
        <v>7.0231736500000004</v>
      </c>
      <c r="F37" s="76">
        <f>E37*100/B37</f>
        <v>84.397047515059896</v>
      </c>
      <c r="G37" s="74">
        <f>E37*100/C37</f>
        <v>85.033353789828823</v>
      </c>
      <c r="H37" s="105">
        <f t="shared" si="1"/>
        <v>88.780065523959081</v>
      </c>
    </row>
    <row r="38" spans="1:11" ht="16.5" x14ac:dyDescent="0.3">
      <c r="A38" s="70" t="s">
        <v>6</v>
      </c>
      <c r="B38" s="203">
        <v>1910.4873222650399</v>
      </c>
      <c r="C38" s="203">
        <v>2299.9570693052501</v>
      </c>
      <c r="D38" s="71">
        <v>2577.2465568375901</v>
      </c>
      <c r="E38" s="71">
        <v>3703.6234687330898</v>
      </c>
      <c r="F38" s="72">
        <f>E38*100/B38</f>
        <v>193.85752658866846</v>
      </c>
      <c r="G38" s="72">
        <f>E38*100/C38</f>
        <v>161.03011304692947</v>
      </c>
      <c r="H38" s="106">
        <f t="shared" si="1"/>
        <v>143.70466259454898</v>
      </c>
    </row>
    <row r="39" spans="1:11" ht="16.5" x14ac:dyDescent="0.3">
      <c r="A39" s="221" t="s">
        <v>3</v>
      </c>
      <c r="B39" s="221"/>
      <c r="C39" s="221"/>
      <c r="D39" s="221"/>
      <c r="E39" s="221"/>
      <c r="F39" s="221"/>
      <c r="G39" s="221"/>
      <c r="H39" s="105"/>
      <c r="J39" s="57"/>
    </row>
    <row r="40" spans="1:11" ht="18" customHeight="1" x14ac:dyDescent="0.3">
      <c r="A40" s="102" t="s">
        <v>42</v>
      </c>
      <c r="B40" s="68" t="s">
        <v>24</v>
      </c>
      <c r="C40" s="68" t="s">
        <v>24</v>
      </c>
      <c r="D40" s="68" t="s">
        <v>24</v>
      </c>
      <c r="E40" s="68" t="s">
        <v>24</v>
      </c>
      <c r="F40" s="68" t="s">
        <v>24</v>
      </c>
      <c r="G40" s="75" t="s">
        <v>24</v>
      </c>
      <c r="H40" s="105" t="s">
        <v>24</v>
      </c>
    </row>
    <row r="41" spans="1:11" ht="32.25" customHeight="1" x14ac:dyDescent="0.25">
      <c r="A41" s="91" t="s">
        <v>41</v>
      </c>
      <c r="B41" s="150">
        <v>1762.3188442350399</v>
      </c>
      <c r="C41" s="150">
        <v>2192.7900693052502</v>
      </c>
      <c r="D41" s="75">
        <v>2405.42484691965</v>
      </c>
      <c r="E41" s="75">
        <v>3323.2831909281599</v>
      </c>
      <c r="F41" s="75">
        <f>E41*100/B41</f>
        <v>188.57445698883615</v>
      </c>
      <c r="G41" s="75">
        <f>E41*100/C41</f>
        <v>151.55500918430772</v>
      </c>
      <c r="H41" s="104">
        <f>E41*100/D41</f>
        <v>138.15784746648416</v>
      </c>
    </row>
    <row r="42" spans="1:11" ht="33" customHeight="1" x14ac:dyDescent="0.25">
      <c r="A42" s="91" t="s">
        <v>39</v>
      </c>
      <c r="B42" s="150">
        <v>148.16847802999999</v>
      </c>
      <c r="C42" s="150">
        <v>107.167</v>
      </c>
      <c r="D42" s="75">
        <v>160.66999999999999</v>
      </c>
      <c r="E42" s="75">
        <v>369.637</v>
      </c>
      <c r="F42" s="75">
        <f>E42*100/B42</f>
        <v>249.47074095284881</v>
      </c>
      <c r="G42" s="75">
        <f>E42*100/C42</f>
        <v>344.916812078345</v>
      </c>
      <c r="H42" s="104">
        <f t="shared" si="1"/>
        <v>230.05974979772205</v>
      </c>
      <c r="J42" s="57"/>
    </row>
    <row r="43" spans="1:11" ht="16.5" x14ac:dyDescent="0.25">
      <c r="A43" s="91" t="s">
        <v>40</v>
      </c>
      <c r="B43" s="62" t="s">
        <v>24</v>
      </c>
      <c r="C43" s="55" t="s">
        <v>24</v>
      </c>
      <c r="D43" s="75">
        <v>11.1517099179406</v>
      </c>
      <c r="E43" s="75">
        <v>10.7032778049263</v>
      </c>
      <c r="F43" s="75" t="s">
        <v>24</v>
      </c>
      <c r="G43" s="75" t="s">
        <v>24</v>
      </c>
      <c r="H43" s="104">
        <f t="shared" si="1"/>
        <v>95.978804001233257</v>
      </c>
    </row>
    <row r="44" spans="1:11" ht="21.75" customHeight="1" x14ac:dyDescent="0.25">
      <c r="A44" s="157" t="s">
        <v>28</v>
      </c>
      <c r="B44" s="152">
        <v>484.93050103000002</v>
      </c>
      <c r="C44" s="152">
        <v>467.83835035999999</v>
      </c>
      <c r="D44" s="157">
        <v>457.70429302000002</v>
      </c>
      <c r="E44" s="157">
        <v>540.57044464000001</v>
      </c>
      <c r="F44" s="158">
        <f>E44*100/B44</f>
        <v>111.47379748063277</v>
      </c>
      <c r="G44" s="158">
        <f>E44*100/C44</f>
        <v>115.54641559932675</v>
      </c>
      <c r="H44" s="156">
        <f>E44*100/D44</f>
        <v>118.10473549925366</v>
      </c>
      <c r="J44" s="58"/>
    </row>
    <row r="45" spans="1:11" ht="16.5" x14ac:dyDescent="0.3">
      <c r="A45" s="211" t="s">
        <v>48</v>
      </c>
      <c r="B45" s="212"/>
      <c r="C45" s="212"/>
      <c r="D45" s="212"/>
      <c r="E45" s="212"/>
      <c r="F45" s="212"/>
      <c r="G45" s="213"/>
      <c r="H45" s="105"/>
    </row>
    <row r="46" spans="1:11" ht="33" customHeight="1" x14ac:dyDescent="0.25">
      <c r="A46" s="68" t="s">
        <v>38</v>
      </c>
      <c r="B46" s="150">
        <v>124.59256465</v>
      </c>
      <c r="C46" s="150">
        <v>109.92631614</v>
      </c>
      <c r="D46" s="75">
        <v>101.41851192999999</v>
      </c>
      <c r="E46" s="75">
        <v>88.693110759999996</v>
      </c>
      <c r="F46" s="75">
        <f>E46*100/B46</f>
        <v>71.186519845026723</v>
      </c>
      <c r="G46" s="75">
        <f>E46*100/C46</f>
        <v>80.684147230988984</v>
      </c>
      <c r="H46" s="104">
        <f t="shared" si="1"/>
        <v>87.452585402965497</v>
      </c>
    </row>
    <row r="47" spans="1:11" ht="32.25" customHeight="1" x14ac:dyDescent="0.25">
      <c r="A47" s="70" t="s">
        <v>25</v>
      </c>
      <c r="B47" s="159">
        <v>487.24</v>
      </c>
      <c r="C47" s="159">
        <v>493.49</v>
      </c>
      <c r="D47" s="72">
        <v>480.14</v>
      </c>
      <c r="E47" s="72">
        <v>404.77</v>
      </c>
      <c r="F47" s="71">
        <f>E47*100/B47</f>
        <v>83.07404974961004</v>
      </c>
      <c r="G47" s="71">
        <f>E47*100/C47</f>
        <v>82.021925469614374</v>
      </c>
      <c r="H47" s="108">
        <f t="shared" si="1"/>
        <v>84.302495105594204</v>
      </c>
    </row>
    <row r="48" spans="1:11" ht="25.5" customHeight="1" x14ac:dyDescent="0.25">
      <c r="A48" s="209" t="s">
        <v>80</v>
      </c>
      <c r="B48" s="210"/>
      <c r="C48" s="210"/>
      <c r="D48" s="209"/>
      <c r="E48" s="209"/>
      <c r="F48" s="209"/>
      <c r="G48" s="209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J3" sqref="J3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32" t="s">
        <v>33</v>
      </c>
      <c r="B1" s="132"/>
      <c r="C1" s="132"/>
      <c r="D1" s="132"/>
      <c r="E1" s="132"/>
      <c r="F1" s="132"/>
      <c r="G1" s="132"/>
      <c r="H1" s="132"/>
    </row>
    <row r="2" spans="1:10" ht="33.75" customHeight="1" x14ac:dyDescent="0.25">
      <c r="A2" s="229" t="s">
        <v>126</v>
      </c>
      <c r="B2" s="229"/>
      <c r="C2" s="229"/>
      <c r="D2" s="229"/>
      <c r="E2" s="229"/>
      <c r="F2" s="229"/>
      <c r="G2" s="229"/>
      <c r="H2" s="229"/>
    </row>
    <row r="3" spans="1:10" ht="124.5" customHeight="1" x14ac:dyDescent="0.3">
      <c r="A3" s="103"/>
      <c r="B3" s="97" t="s">
        <v>120</v>
      </c>
      <c r="C3" s="97" t="s">
        <v>121</v>
      </c>
      <c r="D3" s="97" t="s">
        <v>115</v>
      </c>
      <c r="E3" s="97" t="s">
        <v>122</v>
      </c>
      <c r="F3" s="5" t="s">
        <v>127</v>
      </c>
      <c r="G3" s="5" t="s">
        <v>128</v>
      </c>
      <c r="H3" s="5" t="s">
        <v>129</v>
      </c>
    </row>
    <row r="4" spans="1:10" ht="20.25" customHeight="1" x14ac:dyDescent="0.25">
      <c r="A4" s="8" t="s">
        <v>5</v>
      </c>
      <c r="B4" s="199">
        <v>3645.70432121467</v>
      </c>
      <c r="C4" s="199">
        <v>4187.1727361397898</v>
      </c>
      <c r="D4" s="77">
        <v>4209.8379084366798</v>
      </c>
      <c r="E4" s="77">
        <v>3825.7019415892701</v>
      </c>
      <c r="F4" s="77"/>
      <c r="G4" s="77"/>
      <c r="H4" s="134"/>
      <c r="J4" s="95"/>
    </row>
    <row r="5" spans="1:10" ht="16.5" x14ac:dyDescent="0.3">
      <c r="A5" s="9" t="s">
        <v>31</v>
      </c>
      <c r="B5" s="160">
        <v>100</v>
      </c>
      <c r="C5" s="160">
        <v>100</v>
      </c>
      <c r="D5" s="133">
        <v>100</v>
      </c>
      <c r="E5" s="133">
        <v>100</v>
      </c>
      <c r="F5" s="78"/>
      <c r="G5" s="78"/>
      <c r="H5" s="111"/>
    </row>
    <row r="6" spans="1:10" ht="16.5" x14ac:dyDescent="0.3">
      <c r="A6" s="2" t="s">
        <v>1</v>
      </c>
      <c r="B6" s="161"/>
      <c r="C6" s="161"/>
      <c r="D6" s="79"/>
      <c r="E6" s="79"/>
      <c r="F6" s="79"/>
      <c r="G6" s="79"/>
      <c r="H6" s="76"/>
    </row>
    <row r="7" spans="1:10" ht="16.5" x14ac:dyDescent="0.3">
      <c r="A7" s="2" t="s">
        <v>6</v>
      </c>
      <c r="B7" s="162">
        <v>25.533223785692901</v>
      </c>
      <c r="C7" s="162">
        <v>27.106734917695999</v>
      </c>
      <c r="D7" s="76">
        <v>29.393985913807299</v>
      </c>
      <c r="E7" s="76">
        <v>39.185375503046401</v>
      </c>
      <c r="F7" s="79">
        <f>E7-B7</f>
        <v>13.652151717353501</v>
      </c>
      <c r="G7" s="80">
        <f>E7-C7</f>
        <v>12.078640585350403</v>
      </c>
      <c r="H7" s="76">
        <f t="shared" ref="H7:H21" si="0">E7-D7</f>
        <v>9.7913895892391025</v>
      </c>
    </row>
    <row r="8" spans="1:10" ht="16.5" x14ac:dyDescent="0.3">
      <c r="A8" s="2" t="s">
        <v>2</v>
      </c>
      <c r="B8" s="162">
        <v>74.466776214307103</v>
      </c>
      <c r="C8" s="162">
        <v>72.893265082303998</v>
      </c>
      <c r="D8" s="76">
        <v>70.606014086192701</v>
      </c>
      <c r="E8" s="76">
        <v>60.814624496953599</v>
      </c>
      <c r="F8" s="80">
        <f>E8-B8</f>
        <v>-13.652151717353505</v>
      </c>
      <c r="G8" s="80">
        <f>E8-C8</f>
        <v>-12.078640585350399</v>
      </c>
      <c r="H8" s="112">
        <f t="shared" si="0"/>
        <v>-9.7913895892391025</v>
      </c>
    </row>
    <row r="9" spans="1:10" ht="16.5" x14ac:dyDescent="0.3">
      <c r="A9" s="9" t="s">
        <v>32</v>
      </c>
      <c r="B9" s="160">
        <v>100</v>
      </c>
      <c r="C9" s="160">
        <v>100</v>
      </c>
      <c r="D9" s="133">
        <v>100</v>
      </c>
      <c r="E9" s="133">
        <v>100</v>
      </c>
      <c r="F9" s="78"/>
      <c r="G9" s="90"/>
      <c r="H9" s="111"/>
    </row>
    <row r="10" spans="1:10" ht="16.5" x14ac:dyDescent="0.3">
      <c r="A10" s="2" t="s">
        <v>1</v>
      </c>
      <c r="B10" s="161"/>
      <c r="C10" s="161"/>
      <c r="D10" s="79"/>
      <c r="E10" s="79"/>
      <c r="F10" s="79"/>
      <c r="G10" s="80"/>
      <c r="H10" s="76"/>
    </row>
    <row r="11" spans="1:10" ht="16.5" x14ac:dyDescent="0.3">
      <c r="A11" s="2" t="s">
        <v>7</v>
      </c>
      <c r="B11" s="162">
        <v>61.577331970398298</v>
      </c>
      <c r="C11" s="162">
        <v>53.184541419037103</v>
      </c>
      <c r="D11" s="76">
        <v>51.107756883540702</v>
      </c>
      <c r="E11" s="76">
        <v>44.7514676515191</v>
      </c>
      <c r="F11" s="163">
        <f>E11-B11</f>
        <v>-16.825864318879198</v>
      </c>
      <c r="G11" s="163">
        <f>E11-C11</f>
        <v>-8.4330737675180032</v>
      </c>
      <c r="H11" s="164">
        <f t="shared" si="0"/>
        <v>-6.3562892320216022</v>
      </c>
    </row>
    <row r="12" spans="1:10" ht="16.5" x14ac:dyDescent="0.3">
      <c r="A12" s="2" t="s">
        <v>8</v>
      </c>
      <c r="B12" s="162">
        <v>0</v>
      </c>
      <c r="C12" s="162">
        <v>0</v>
      </c>
      <c r="D12" s="79" t="s">
        <v>24</v>
      </c>
      <c r="E12" s="79" t="s">
        <v>24</v>
      </c>
      <c r="F12" s="79" t="s">
        <v>24</v>
      </c>
      <c r="G12" s="79" t="s">
        <v>24</v>
      </c>
      <c r="H12" s="76" t="s">
        <v>24</v>
      </c>
    </row>
    <row r="13" spans="1:10" ht="16.5" x14ac:dyDescent="0.3">
      <c r="A13" s="2" t="s">
        <v>9</v>
      </c>
      <c r="B13" s="162">
        <v>23.6415185121989</v>
      </c>
      <c r="C13" s="162">
        <v>26.093041697803301</v>
      </c>
      <c r="D13" s="76">
        <v>28.715750090457</v>
      </c>
      <c r="E13" s="76">
        <v>36.5454904837462</v>
      </c>
      <c r="F13" s="79">
        <f>E13-B13</f>
        <v>12.9039719715473</v>
      </c>
      <c r="G13" s="80">
        <f>E13-C13</f>
        <v>10.452448785942899</v>
      </c>
      <c r="H13" s="76">
        <f>E13-D13</f>
        <v>7.8297403932891996</v>
      </c>
    </row>
    <row r="14" spans="1:10" ht="16.5" x14ac:dyDescent="0.3">
      <c r="A14" s="2" t="s">
        <v>10</v>
      </c>
      <c r="B14" s="162">
        <v>14.6699334218582</v>
      </c>
      <c r="C14" s="162">
        <v>20.625074589021398</v>
      </c>
      <c r="D14" s="76">
        <v>19.9590819949651</v>
      </c>
      <c r="E14" s="76">
        <v>18.515491034456801</v>
      </c>
      <c r="F14" s="75">
        <f>E14-B14</f>
        <v>3.8455576125986006</v>
      </c>
      <c r="G14" s="80">
        <f>E14-C14</f>
        <v>-2.1095835545645976</v>
      </c>
      <c r="H14" s="110">
        <f t="shared" si="0"/>
        <v>-1.443590960508299</v>
      </c>
    </row>
    <row r="15" spans="1:10" ht="16.5" x14ac:dyDescent="0.3">
      <c r="A15" s="2" t="s">
        <v>11</v>
      </c>
      <c r="B15" s="162">
        <v>0.111216095544608</v>
      </c>
      <c r="C15" s="162">
        <v>9.73422941381831E-2</v>
      </c>
      <c r="D15" s="109">
        <v>9.0223663816512104E-2</v>
      </c>
      <c r="E15" s="109">
        <v>7.4307147857147399E-2</v>
      </c>
      <c r="F15" s="163">
        <f>E15-B15</f>
        <v>-3.69089476874606E-2</v>
      </c>
      <c r="G15" s="163">
        <f>E15-C15</f>
        <v>-2.3035146281035701E-2</v>
      </c>
      <c r="H15" s="165">
        <f>E15-D15</f>
        <v>-1.5916515959364705E-2</v>
      </c>
    </row>
    <row r="16" spans="1:10" ht="16.5" x14ac:dyDescent="0.3">
      <c r="A16" s="2" t="s">
        <v>12</v>
      </c>
      <c r="B16" s="162">
        <v>0</v>
      </c>
      <c r="C16" s="162">
        <v>0</v>
      </c>
      <c r="D16" s="76">
        <v>0.127187367220709</v>
      </c>
      <c r="E16" s="76">
        <v>0.113243682420807</v>
      </c>
      <c r="F16" s="163" t="s">
        <v>24</v>
      </c>
      <c r="G16" s="163" t="s">
        <v>24</v>
      </c>
      <c r="H16" s="165">
        <f>E16-D16</f>
        <v>-1.3943684799902004E-2</v>
      </c>
    </row>
    <row r="17" spans="1:9" ht="30" customHeight="1" x14ac:dyDescent="0.25">
      <c r="A17" s="99" t="s">
        <v>13</v>
      </c>
      <c r="B17" s="160">
        <v>100</v>
      </c>
      <c r="C17" s="160">
        <v>100</v>
      </c>
      <c r="D17" s="133">
        <v>100</v>
      </c>
      <c r="E17" s="133">
        <v>100</v>
      </c>
      <c r="F17" s="78"/>
      <c r="G17" s="90"/>
      <c r="H17" s="111"/>
    </row>
    <row r="18" spans="1:9" ht="16.5" x14ac:dyDescent="0.3">
      <c r="A18" s="2" t="s">
        <v>1</v>
      </c>
      <c r="B18" s="161"/>
      <c r="C18" s="161"/>
      <c r="D18" s="79"/>
      <c r="E18" s="79"/>
      <c r="F18" s="79"/>
      <c r="G18" s="80"/>
      <c r="H18" s="76"/>
    </row>
    <row r="19" spans="1:9" ht="16.5" x14ac:dyDescent="0.3">
      <c r="A19" s="2" t="s">
        <v>14</v>
      </c>
      <c r="B19" s="162">
        <v>1.02873896771486</v>
      </c>
      <c r="C19" s="162">
        <v>1.0323573380889799</v>
      </c>
      <c r="D19" s="76">
        <v>1.19644487734456</v>
      </c>
      <c r="E19" s="76">
        <v>1.55780511071746</v>
      </c>
      <c r="F19" s="75">
        <f>E19-B19</f>
        <v>0.52906614300260002</v>
      </c>
      <c r="G19" s="75">
        <f>E19-C19</f>
        <v>0.52544777262848008</v>
      </c>
      <c r="H19" s="166">
        <f>E19-D19</f>
        <v>0.36136023337290002</v>
      </c>
    </row>
    <row r="20" spans="1:9" ht="16.5" x14ac:dyDescent="0.3">
      <c r="A20" s="2" t="s">
        <v>15</v>
      </c>
      <c r="B20" s="162">
        <v>6.4760526964879404</v>
      </c>
      <c r="C20" s="162">
        <v>7.32726702082154</v>
      </c>
      <c r="D20" s="76">
        <v>9.1081644077453205</v>
      </c>
      <c r="E20" s="76">
        <v>12.0127911086647</v>
      </c>
      <c r="F20" s="75">
        <f>E20-B20</f>
        <v>5.53673841217676</v>
      </c>
      <c r="G20" s="75">
        <f>E20-C20</f>
        <v>4.6855240878431603</v>
      </c>
      <c r="H20" s="110">
        <f t="shared" si="0"/>
        <v>2.9046267009193798</v>
      </c>
    </row>
    <row r="21" spans="1:9" ht="16.5" x14ac:dyDescent="0.3">
      <c r="A21" s="2" t="s">
        <v>16</v>
      </c>
      <c r="B21" s="162">
        <v>92.495208335797201</v>
      </c>
      <c r="C21" s="162">
        <v>91.640375641089506</v>
      </c>
      <c r="D21" s="109">
        <v>89.695390714910104</v>
      </c>
      <c r="E21" s="76">
        <v>86.429403780617903</v>
      </c>
      <c r="F21" s="80">
        <f>E21-B21</f>
        <v>-6.0658045551792981</v>
      </c>
      <c r="G21" s="80">
        <f>E21-C21</f>
        <v>-5.2109718604716022</v>
      </c>
      <c r="H21" s="112">
        <f t="shared" si="0"/>
        <v>-3.2659869342922008</v>
      </c>
    </row>
    <row r="22" spans="1:9" ht="16.5" x14ac:dyDescent="0.3">
      <c r="A22" s="9" t="s">
        <v>17</v>
      </c>
      <c r="B22" s="160">
        <v>100</v>
      </c>
      <c r="C22" s="160">
        <v>100</v>
      </c>
      <c r="D22" s="133">
        <v>100</v>
      </c>
      <c r="E22" s="133">
        <v>100</v>
      </c>
      <c r="F22" s="78"/>
      <c r="G22" s="90"/>
      <c r="H22" s="111"/>
      <c r="I22" s="95"/>
    </row>
    <row r="23" spans="1:9" ht="16.5" x14ac:dyDescent="0.3">
      <c r="A23" s="2" t="s">
        <v>1</v>
      </c>
      <c r="B23" s="161"/>
      <c r="C23" s="161"/>
      <c r="D23" s="79"/>
      <c r="E23" s="79"/>
      <c r="F23" s="79"/>
      <c r="G23" s="80"/>
      <c r="H23" s="76"/>
    </row>
    <row r="24" spans="1:9" ht="16.5" x14ac:dyDescent="0.3">
      <c r="A24" s="2" t="s">
        <v>18</v>
      </c>
      <c r="B24" s="162">
        <v>18.946518312876101</v>
      </c>
      <c r="C24" s="162">
        <v>17.418995746658499</v>
      </c>
      <c r="D24" s="76">
        <v>17.055253400285501</v>
      </c>
      <c r="E24" s="76">
        <v>16.1901576143946</v>
      </c>
      <c r="F24" s="80">
        <f>E24-B24</f>
        <v>-2.756360698481501</v>
      </c>
      <c r="G24" s="80">
        <f>E24-C24</f>
        <v>-1.228838132263899</v>
      </c>
      <c r="H24" s="112">
        <f>E24-D24</f>
        <v>-0.86509578589090097</v>
      </c>
    </row>
    <row r="25" spans="1:9" ht="16.5" x14ac:dyDescent="0.3">
      <c r="A25" s="2" t="s">
        <v>19</v>
      </c>
      <c r="B25" s="162">
        <v>81.053481687123906</v>
      </c>
      <c r="C25" s="162">
        <v>82.581004253341504</v>
      </c>
      <c r="D25" s="76">
        <v>82.944746599714506</v>
      </c>
      <c r="E25" s="76">
        <v>83.809842385605407</v>
      </c>
      <c r="F25" s="80">
        <f>E25-B25</f>
        <v>2.756360698481501</v>
      </c>
      <c r="G25" s="75">
        <f>E25-C25</f>
        <v>1.2288381322639026</v>
      </c>
      <c r="H25" s="68">
        <f>E25-D25</f>
        <v>0.86509578589090097</v>
      </c>
    </row>
    <row r="26" spans="1:9" ht="22.5" customHeight="1" x14ac:dyDescent="0.25">
      <c r="A26" s="209" t="s">
        <v>80</v>
      </c>
      <c r="B26" s="210"/>
      <c r="C26" s="210"/>
      <c r="D26" s="209"/>
      <c r="E26" s="209"/>
      <c r="F26" s="209"/>
      <c r="G26" s="209"/>
      <c r="H26" s="209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32" t="s">
        <v>62</v>
      </c>
      <c r="B1" s="132"/>
      <c r="C1" s="132"/>
      <c r="D1" s="132"/>
      <c r="E1" s="132"/>
      <c r="F1" s="132"/>
      <c r="G1" s="132"/>
    </row>
    <row r="2" spans="1:8" ht="17.25" customHeight="1" x14ac:dyDescent="0.25">
      <c r="A2" s="230" t="s">
        <v>116</v>
      </c>
      <c r="B2" s="230"/>
      <c r="C2" s="230"/>
      <c r="D2" s="230"/>
      <c r="E2" s="230"/>
      <c r="F2" s="230"/>
      <c r="G2" s="230"/>
      <c r="H2" s="230"/>
    </row>
    <row r="3" spans="1:8" ht="17.25" customHeight="1" x14ac:dyDescent="0.25">
      <c r="A3" s="93" t="s">
        <v>130</v>
      </c>
      <c r="B3" s="93"/>
      <c r="C3" s="93"/>
      <c r="D3" s="93"/>
      <c r="E3" s="93"/>
      <c r="F3" s="93"/>
      <c r="G3" s="9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97" t="s">
        <v>120</v>
      </c>
      <c r="C5" s="97" t="s">
        <v>121</v>
      </c>
      <c r="D5" s="97" t="s">
        <v>115</v>
      </c>
      <c r="E5" s="97" t="s">
        <v>122</v>
      </c>
      <c r="F5" s="5" t="s">
        <v>127</v>
      </c>
      <c r="G5" s="5" t="s">
        <v>128</v>
      </c>
      <c r="H5" s="5" t="s">
        <v>129</v>
      </c>
    </row>
    <row r="6" spans="1:8" ht="42.75" customHeight="1" x14ac:dyDescent="0.25">
      <c r="A6" s="10" t="s">
        <v>20</v>
      </c>
      <c r="B6" s="167">
        <v>4.5199999999999996</v>
      </c>
      <c r="C6" s="167">
        <v>4.47</v>
      </c>
      <c r="D6" s="83">
        <v>4.68</v>
      </c>
      <c r="E6" s="83">
        <v>5.75</v>
      </c>
      <c r="F6" s="83">
        <f>E6-B6</f>
        <v>1.2300000000000004</v>
      </c>
      <c r="G6" s="83">
        <f>E6-C6</f>
        <v>1.2800000000000002</v>
      </c>
      <c r="H6" s="83">
        <f>E6-D6</f>
        <v>1.0700000000000003</v>
      </c>
    </row>
    <row r="7" spans="1:8" ht="34.5" customHeight="1" x14ac:dyDescent="0.25">
      <c r="A7" s="4" t="s">
        <v>49</v>
      </c>
      <c r="B7" s="149">
        <v>1.85</v>
      </c>
      <c r="C7" s="149">
        <v>1.52</v>
      </c>
      <c r="D7" s="81">
        <v>1.54</v>
      </c>
      <c r="E7" s="81">
        <v>2.2599999999999998</v>
      </c>
      <c r="F7" s="84">
        <f>E7-B7</f>
        <v>0.4099999999999997</v>
      </c>
      <c r="G7" s="81">
        <f t="shared" ref="G7:G11" si="0">E7-C7</f>
        <v>0.73999999999999977</v>
      </c>
      <c r="H7" s="112">
        <f t="shared" ref="H7" si="1">E7-D7</f>
        <v>0.71999999999999975</v>
      </c>
    </row>
    <row r="8" spans="1:8" ht="34.5" customHeight="1" x14ac:dyDescent="0.25">
      <c r="A8" s="4" t="s">
        <v>21</v>
      </c>
      <c r="B8" s="149">
        <v>0</v>
      </c>
      <c r="C8" s="149">
        <v>0</v>
      </c>
      <c r="D8" s="81" t="s">
        <v>24</v>
      </c>
      <c r="E8" s="81" t="s">
        <v>24</v>
      </c>
      <c r="F8" s="81" t="s">
        <v>24</v>
      </c>
      <c r="G8" s="81" t="s">
        <v>24</v>
      </c>
      <c r="H8" s="110" t="s">
        <v>24</v>
      </c>
    </row>
    <row r="9" spans="1:8" ht="35.25" customHeight="1" x14ac:dyDescent="0.25">
      <c r="A9" s="4" t="s">
        <v>22</v>
      </c>
      <c r="B9" s="149">
        <v>10.64</v>
      </c>
      <c r="C9" s="149">
        <v>10.07</v>
      </c>
      <c r="D9" s="81">
        <v>10.08</v>
      </c>
      <c r="E9" s="81">
        <v>10.435447637384801</v>
      </c>
      <c r="F9" s="84">
        <f>E9-B9</f>
        <v>-0.20455236261519971</v>
      </c>
      <c r="G9" s="81">
        <f>E9-C9</f>
        <v>0.36544763738480057</v>
      </c>
      <c r="H9" s="112">
        <f>E9-D9</f>
        <v>0.35544763738480079</v>
      </c>
    </row>
    <row r="10" spans="1:8" ht="35.25" customHeight="1" x14ac:dyDescent="0.25">
      <c r="A10" s="4" t="s">
        <v>23</v>
      </c>
      <c r="B10" s="149">
        <v>5.89</v>
      </c>
      <c r="C10" s="149">
        <v>5</v>
      </c>
      <c r="D10" s="112">
        <v>5</v>
      </c>
      <c r="E10" s="112">
        <v>5</v>
      </c>
      <c r="F10" s="84">
        <f>E10-B10</f>
        <v>-0.88999999999999968</v>
      </c>
      <c r="G10" s="81">
        <f t="shared" si="0"/>
        <v>0</v>
      </c>
      <c r="H10" s="110">
        <f>E10-D10</f>
        <v>0</v>
      </c>
    </row>
    <row r="11" spans="1:8" ht="35.25" customHeight="1" x14ac:dyDescent="0.25">
      <c r="A11" s="4" t="s">
        <v>60</v>
      </c>
      <c r="B11" s="149">
        <v>1</v>
      </c>
      <c r="C11" s="149">
        <v>1</v>
      </c>
      <c r="D11" s="81">
        <v>1</v>
      </c>
      <c r="E11" s="81">
        <v>1</v>
      </c>
      <c r="F11" s="84">
        <f>E11-B11</f>
        <v>0</v>
      </c>
      <c r="G11" s="81">
        <f t="shared" si="0"/>
        <v>0</v>
      </c>
      <c r="H11" s="110">
        <f>E11-D11</f>
        <v>0</v>
      </c>
    </row>
    <row r="12" spans="1:8" ht="33" customHeight="1" x14ac:dyDescent="0.25">
      <c r="A12" s="4" t="s">
        <v>61</v>
      </c>
      <c r="B12" s="149">
        <v>0</v>
      </c>
      <c r="C12" s="149">
        <v>0</v>
      </c>
      <c r="D12" s="81" t="s">
        <v>24</v>
      </c>
      <c r="E12" s="81" t="s">
        <v>24</v>
      </c>
      <c r="F12" s="81" t="s">
        <v>24</v>
      </c>
      <c r="G12" s="81" t="s">
        <v>24</v>
      </c>
      <c r="H12" s="110" t="s">
        <v>24</v>
      </c>
    </row>
    <row r="14" spans="1:8" ht="29.25" customHeight="1" x14ac:dyDescent="0.25">
      <c r="A14" s="210" t="s">
        <v>80</v>
      </c>
      <c r="B14" s="210"/>
      <c r="C14" s="210"/>
      <c r="D14" s="210"/>
      <c r="E14" s="210"/>
      <c r="F14" s="210"/>
      <c r="G14" s="210"/>
      <c r="H14" s="210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L9" sqref="L9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9" max="9" width="12" customWidth="1"/>
    <col min="14" max="14" width="10.5703125" bestFit="1" customWidth="1"/>
  </cols>
  <sheetData>
    <row r="1" spans="1:16" hidden="1" x14ac:dyDescent="0.25"/>
    <row r="2" spans="1:16" ht="19.5" customHeight="1" x14ac:dyDescent="0.25">
      <c r="A2" s="232"/>
      <c r="B2" s="232"/>
      <c r="C2" s="232"/>
      <c r="D2" s="232"/>
      <c r="E2" s="232"/>
      <c r="F2" s="232"/>
      <c r="G2" s="232"/>
      <c r="H2" s="232"/>
    </row>
    <row r="3" spans="1:16" ht="42" customHeight="1" x14ac:dyDescent="0.25">
      <c r="A3" s="231" t="s">
        <v>138</v>
      </c>
      <c r="B3" s="231"/>
      <c r="C3" s="231"/>
      <c r="D3" s="231"/>
      <c r="E3" s="231"/>
      <c r="F3" s="231"/>
      <c r="G3" s="231"/>
      <c r="H3" s="231"/>
      <c r="I3" s="231"/>
    </row>
    <row r="4" spans="1:16" ht="7.5" customHeight="1" x14ac:dyDescent="0.25">
      <c r="A4" s="231"/>
      <c r="B4" s="231"/>
      <c r="C4" s="231"/>
      <c r="D4" s="231"/>
      <c r="E4" s="231"/>
      <c r="F4" s="231"/>
      <c r="G4" s="231"/>
      <c r="H4" s="231"/>
    </row>
    <row r="5" spans="1:16" ht="16.5" x14ac:dyDescent="0.25">
      <c r="A5" s="12"/>
      <c r="B5" s="12"/>
      <c r="C5" s="12"/>
      <c r="D5" s="12"/>
      <c r="E5" s="12"/>
      <c r="F5" s="12"/>
      <c r="G5" s="12"/>
      <c r="H5" s="12"/>
    </row>
    <row r="6" spans="1:16" ht="4.5" customHeight="1" x14ac:dyDescent="0.25"/>
    <row r="7" spans="1:16" ht="181.5" customHeight="1" x14ac:dyDescent="0.25">
      <c r="A7" s="5"/>
      <c r="B7" s="5" t="s">
        <v>131</v>
      </c>
      <c r="C7" s="5" t="s">
        <v>132</v>
      </c>
      <c r="D7" s="5" t="s">
        <v>118</v>
      </c>
      <c r="E7" s="5" t="s">
        <v>134</v>
      </c>
      <c r="F7" s="5" t="s">
        <v>133</v>
      </c>
      <c r="G7" s="5" t="s">
        <v>135</v>
      </c>
      <c r="H7" s="5" t="s">
        <v>136</v>
      </c>
      <c r="I7" s="5" t="s">
        <v>137</v>
      </c>
    </row>
    <row r="8" spans="1:16" ht="38.25" customHeight="1" x14ac:dyDescent="0.25">
      <c r="A8" s="14" t="s">
        <v>35</v>
      </c>
      <c r="B8" s="85">
        <v>65.53</v>
      </c>
      <c r="C8" s="87">
        <v>48.45</v>
      </c>
      <c r="D8" s="51">
        <v>4.4014693200000004</v>
      </c>
      <c r="E8" s="51">
        <v>7.6379137100000003</v>
      </c>
      <c r="F8" s="51">
        <v>46.53767655</v>
      </c>
      <c r="G8" s="51">
        <f>D8/B8*100</f>
        <v>6.7167241263543422</v>
      </c>
      <c r="H8" s="51">
        <f>D8/C8*100</f>
        <v>9.0845599999999997</v>
      </c>
      <c r="I8" s="51">
        <f>E8*100/D8</f>
        <v>173.53099964354629</v>
      </c>
      <c r="J8" s="94"/>
      <c r="K8" s="94"/>
      <c r="L8" s="94"/>
      <c r="N8" s="58"/>
      <c r="P8" s="94"/>
    </row>
    <row r="9" spans="1:16" ht="36.75" customHeight="1" x14ac:dyDescent="0.25">
      <c r="A9" s="14" t="s">
        <v>36</v>
      </c>
      <c r="B9" s="85">
        <v>139.52000000000001</v>
      </c>
      <c r="C9" s="86">
        <v>152.66999999999999</v>
      </c>
      <c r="D9" s="51">
        <v>16.28439599</v>
      </c>
      <c r="E9" s="51">
        <v>21.529002129999999</v>
      </c>
      <c r="F9" s="51">
        <v>150.65689519</v>
      </c>
      <c r="G9" s="51">
        <f>D9/B9*100</f>
        <v>11.671728777236238</v>
      </c>
      <c r="H9" s="51">
        <f>D9/C9*100</f>
        <v>10.666402037073427</v>
      </c>
      <c r="I9" s="51">
        <f>E9*100/D9</f>
        <v>132.20632894963148</v>
      </c>
      <c r="J9" s="94"/>
      <c r="K9" s="95"/>
      <c r="L9" s="94"/>
    </row>
    <row r="10" spans="1:16" ht="42" customHeight="1" x14ac:dyDescent="0.25">
      <c r="A10" s="14" t="s">
        <v>37</v>
      </c>
      <c r="B10" s="85">
        <v>339.24</v>
      </c>
      <c r="C10" s="86">
        <v>72.45</v>
      </c>
      <c r="D10" s="51">
        <v>1.71156537</v>
      </c>
      <c r="E10" s="51">
        <v>22.161583384</v>
      </c>
      <c r="F10" s="51">
        <v>130.73431314499999</v>
      </c>
      <c r="G10" s="51">
        <f>D10/B10*100</f>
        <v>0.50452935090201623</v>
      </c>
      <c r="H10" s="51">
        <f>D10/C10*100</f>
        <v>2.3624090683229815</v>
      </c>
      <c r="I10" s="51">
        <f t="shared" ref="I10" si="0">E10*100/D10</f>
        <v>1294.8137285577354</v>
      </c>
      <c r="J10" s="94"/>
      <c r="K10" s="94"/>
      <c r="L10" s="94"/>
    </row>
    <row r="12" spans="1:16" ht="39.75" customHeight="1" x14ac:dyDescent="0.25">
      <c r="A12" s="233" t="s">
        <v>80</v>
      </c>
      <c r="B12" s="233"/>
      <c r="C12" s="233"/>
      <c r="D12" s="233"/>
      <c r="E12" s="233"/>
      <c r="F12" s="233"/>
      <c r="G12" s="233"/>
      <c r="H12" s="233"/>
      <c r="I12" s="233"/>
    </row>
    <row r="14" spans="1:16" x14ac:dyDescent="0.25">
      <c r="D14" s="94"/>
      <c r="E14" s="94"/>
      <c r="F14" s="94"/>
    </row>
    <row r="15" spans="1:16" x14ac:dyDescent="0.25">
      <c r="H15" s="94"/>
    </row>
    <row r="16" spans="1:16" x14ac:dyDescent="0.25">
      <c r="H16" s="95"/>
    </row>
    <row r="17" spans="8:8" x14ac:dyDescent="0.25">
      <c r="H17" s="94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topLeftCell="A2" workbookViewId="0">
      <selection activeCell="H11" sqref="H11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35" t="s">
        <v>58</v>
      </c>
      <c r="B2" s="235"/>
      <c r="C2" s="235"/>
      <c r="D2" s="235"/>
      <c r="E2" s="235"/>
    </row>
    <row r="3" spans="1:10" ht="35.25" customHeight="1" x14ac:dyDescent="0.25">
      <c r="A3" s="234" t="s">
        <v>139</v>
      </c>
      <c r="B3" s="234"/>
      <c r="C3" s="234"/>
      <c r="D3" s="234"/>
      <c r="E3" s="234"/>
    </row>
    <row r="4" spans="1:10" ht="21" customHeight="1" x14ac:dyDescent="0.3">
      <c r="A4" s="236"/>
      <c r="B4" s="236"/>
      <c r="C4" s="236"/>
      <c r="D4" s="236"/>
      <c r="E4" s="236"/>
    </row>
    <row r="6" spans="1:10" ht="124.5" customHeight="1" x14ac:dyDescent="0.3">
      <c r="A6" s="16"/>
      <c r="B6" s="100" t="s">
        <v>120</v>
      </c>
      <c r="C6" s="98" t="s">
        <v>121</v>
      </c>
      <c r="D6" s="98" t="s">
        <v>140</v>
      </c>
      <c r="E6" s="17" t="s">
        <v>117</v>
      </c>
    </row>
    <row r="7" spans="1:10" ht="21.75" customHeight="1" x14ac:dyDescent="0.25">
      <c r="A7" s="18" t="s">
        <v>51</v>
      </c>
      <c r="B7" s="171"/>
      <c r="C7" s="171"/>
      <c r="D7" s="171"/>
      <c r="E7" s="26"/>
    </row>
    <row r="8" spans="1:10" ht="38.25" customHeight="1" x14ac:dyDescent="0.25">
      <c r="A8" s="21" t="s">
        <v>111</v>
      </c>
      <c r="B8" s="151">
        <v>8.7899999999999991</v>
      </c>
      <c r="C8" s="168">
        <v>8.68</v>
      </c>
      <c r="D8" s="169">
        <v>8.06</v>
      </c>
      <c r="E8" s="82" t="s">
        <v>52</v>
      </c>
      <c r="F8" s="94"/>
      <c r="G8" s="94"/>
      <c r="H8" s="94"/>
      <c r="J8" s="94"/>
    </row>
    <row r="9" spans="1:10" ht="57" customHeight="1" x14ac:dyDescent="0.25">
      <c r="A9" s="21" t="s">
        <v>109</v>
      </c>
      <c r="B9" s="151">
        <v>11.88</v>
      </c>
      <c r="C9" s="170">
        <v>11.03</v>
      </c>
      <c r="D9" s="169">
        <v>9.7213893475622708</v>
      </c>
      <c r="E9" s="82" t="s">
        <v>53</v>
      </c>
      <c r="F9" s="94"/>
      <c r="G9" s="94"/>
      <c r="H9" s="94"/>
      <c r="J9" s="94"/>
    </row>
    <row r="10" spans="1:10" ht="17.25" x14ac:dyDescent="0.25">
      <c r="A10" s="19" t="s">
        <v>54</v>
      </c>
      <c r="B10" s="169"/>
      <c r="C10" s="169"/>
      <c r="D10" s="169"/>
      <c r="E10" s="26"/>
      <c r="F10" s="94"/>
      <c r="H10" s="94"/>
      <c r="J10" s="94"/>
    </row>
    <row r="11" spans="1:10" ht="38.25" customHeight="1" x14ac:dyDescent="0.25">
      <c r="A11" s="21" t="s">
        <v>55</v>
      </c>
      <c r="B11" s="172">
        <v>81.053481687123906</v>
      </c>
      <c r="C11" s="172">
        <v>82.581004253341504</v>
      </c>
      <c r="D11" s="169">
        <v>83.809842385605407</v>
      </c>
      <c r="E11" s="82" t="s">
        <v>56</v>
      </c>
      <c r="F11" s="94"/>
      <c r="G11" s="94"/>
      <c r="H11" s="94"/>
      <c r="I11" s="94"/>
      <c r="J11" s="94"/>
    </row>
    <row r="12" spans="1:10" ht="17.25" x14ac:dyDescent="0.25">
      <c r="A12" s="19" t="s">
        <v>57</v>
      </c>
      <c r="B12" s="169"/>
      <c r="C12" s="169"/>
      <c r="D12" s="169"/>
      <c r="E12" s="26"/>
      <c r="G12" s="94"/>
      <c r="H12" s="94"/>
    </row>
    <row r="13" spans="1:10" ht="24.75" customHeight="1" x14ac:dyDescent="0.25">
      <c r="A13" s="21" t="s">
        <v>59</v>
      </c>
      <c r="B13" s="172">
        <v>25.533223785692901</v>
      </c>
      <c r="C13" s="172">
        <v>27.106734917695999</v>
      </c>
      <c r="D13" s="171">
        <v>39.185375503046401</v>
      </c>
      <c r="E13" s="82" t="s">
        <v>113</v>
      </c>
      <c r="G13" s="94"/>
      <c r="H13" s="94"/>
    </row>
    <row r="14" spans="1:10" x14ac:dyDescent="0.25">
      <c r="B14" s="49"/>
      <c r="C14" s="49"/>
      <c r="D14" s="49"/>
    </row>
    <row r="15" spans="1:10" ht="24.75" customHeight="1" x14ac:dyDescent="0.25">
      <c r="A15" s="209" t="s">
        <v>80</v>
      </c>
      <c r="B15" s="209"/>
      <c r="C15" s="209"/>
      <c r="D15" s="209"/>
      <c r="E15" s="209"/>
      <c r="F15" s="56"/>
      <c r="G15" s="56"/>
      <c r="H15" s="56"/>
    </row>
    <row r="16" spans="1:10" x14ac:dyDescent="0.25">
      <c r="C16" s="94"/>
      <c r="D16" s="9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16" sqref="B16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37" t="s">
        <v>58</v>
      </c>
      <c r="B1" s="237"/>
      <c r="C1" s="237"/>
      <c r="D1" s="237"/>
      <c r="E1" s="237"/>
    </row>
    <row r="2" spans="1:10" ht="32.25" customHeight="1" x14ac:dyDescent="0.25">
      <c r="A2" s="238" t="s">
        <v>141</v>
      </c>
      <c r="B2" s="238"/>
      <c r="C2" s="238"/>
      <c r="D2" s="238"/>
      <c r="E2" s="238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142</v>
      </c>
      <c r="C4" s="20" t="s">
        <v>143</v>
      </c>
      <c r="D4" s="20" t="s">
        <v>144</v>
      </c>
      <c r="E4" s="52" t="s">
        <v>145</v>
      </c>
    </row>
    <row r="5" spans="1:10" ht="34.5" customHeight="1" x14ac:dyDescent="0.25">
      <c r="A5" s="24" t="s">
        <v>64</v>
      </c>
      <c r="B5" s="179">
        <v>289.44</v>
      </c>
      <c r="C5" s="180">
        <v>469.79</v>
      </c>
      <c r="D5" s="114">
        <v>151.17214666610499</v>
      </c>
      <c r="E5" s="115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16"/>
      <c r="C6" s="117"/>
      <c r="D6" s="116"/>
      <c r="E6" s="118"/>
    </row>
    <row r="7" spans="1:10" ht="19.5" customHeight="1" x14ac:dyDescent="0.25">
      <c r="A7" s="27" t="s">
        <v>66</v>
      </c>
      <c r="B7" s="130">
        <v>192.32</v>
      </c>
      <c r="C7" s="113">
        <v>132.93</v>
      </c>
      <c r="D7" s="119">
        <v>158.6941584475</v>
      </c>
      <c r="E7" s="144">
        <v>104.97579213319599</v>
      </c>
      <c r="J7" s="128"/>
    </row>
    <row r="8" spans="1:10" ht="16.5" customHeight="1" x14ac:dyDescent="0.25">
      <c r="A8" s="25" t="s">
        <v>65</v>
      </c>
      <c r="B8" s="116"/>
      <c r="C8" s="117"/>
      <c r="D8" s="116"/>
      <c r="E8" s="120"/>
    </row>
    <row r="9" spans="1:10" ht="34.5" x14ac:dyDescent="0.25">
      <c r="A9" s="28" t="s">
        <v>67</v>
      </c>
      <c r="B9" s="121">
        <v>192.32</v>
      </c>
      <c r="C9" s="122">
        <v>132.93</v>
      </c>
      <c r="D9" s="177">
        <v>158.6941584475</v>
      </c>
      <c r="E9" s="123"/>
      <c r="H9" s="58"/>
    </row>
    <row r="10" spans="1:10" ht="17.25" x14ac:dyDescent="0.25">
      <c r="A10" s="25" t="s">
        <v>68</v>
      </c>
      <c r="B10" s="116"/>
      <c r="C10" s="117"/>
      <c r="D10" s="117"/>
      <c r="E10" s="116"/>
    </row>
    <row r="11" spans="1:10" ht="17.25" x14ac:dyDescent="0.25">
      <c r="A11" s="29" t="s">
        <v>69</v>
      </c>
      <c r="B11" s="121">
        <v>287.81</v>
      </c>
      <c r="C11" s="124">
        <v>260.23</v>
      </c>
      <c r="D11" s="176">
        <v>280.33547869120002</v>
      </c>
      <c r="E11" s="123"/>
    </row>
    <row r="12" spans="1:10" ht="17.25" x14ac:dyDescent="0.25">
      <c r="A12" s="29" t="s">
        <v>70</v>
      </c>
      <c r="B12" s="141">
        <v>-95.48</v>
      </c>
      <c r="C12" s="141">
        <v>-1271.3</v>
      </c>
      <c r="D12" s="208">
        <v>-121.64132024369999</v>
      </c>
      <c r="E12" s="123"/>
    </row>
    <row r="13" spans="1:10" ht="17.25" x14ac:dyDescent="0.25">
      <c r="A13" s="30" t="s">
        <v>71</v>
      </c>
      <c r="B13" s="145"/>
      <c r="C13" s="137"/>
      <c r="D13" s="137"/>
      <c r="E13" s="118"/>
      <c r="I13" s="58"/>
    </row>
    <row r="14" spans="1:10" ht="17.25" x14ac:dyDescent="0.25">
      <c r="A14" s="27" t="s">
        <v>72</v>
      </c>
      <c r="B14" s="131">
        <v>97.11</v>
      </c>
      <c r="C14" s="131">
        <v>336.86</v>
      </c>
      <c r="D14" s="205">
        <v>-7.52201178139501</v>
      </c>
      <c r="E14" s="206">
        <v>-4.9757921331956299</v>
      </c>
    </row>
    <row r="15" spans="1:10" ht="17.25" x14ac:dyDescent="0.25">
      <c r="A15" s="25" t="s">
        <v>65</v>
      </c>
      <c r="B15" s="138"/>
      <c r="C15" s="138"/>
      <c r="D15" s="138"/>
      <c r="E15" s="118"/>
    </row>
    <row r="16" spans="1:10" ht="17.25" x14ac:dyDescent="0.25">
      <c r="A16" s="28" t="s">
        <v>73</v>
      </c>
      <c r="B16" s="141">
        <v>97.11</v>
      </c>
      <c r="C16" s="142">
        <v>-41.83</v>
      </c>
      <c r="D16" s="207">
        <v>-7.5220117813950083</v>
      </c>
      <c r="E16" s="123"/>
    </row>
    <row r="17" spans="1:8" ht="17.25" x14ac:dyDescent="0.25">
      <c r="A17" s="25" t="s">
        <v>68</v>
      </c>
      <c r="B17" s="117"/>
      <c r="C17" s="138"/>
      <c r="D17" s="117"/>
      <c r="E17" s="118"/>
    </row>
    <row r="18" spans="1:8" ht="17.25" x14ac:dyDescent="0.25">
      <c r="A18" s="29" t="s">
        <v>74</v>
      </c>
      <c r="B18" s="124">
        <v>164.34</v>
      </c>
      <c r="C18" s="139">
        <v>37.01</v>
      </c>
      <c r="D18" s="176">
        <v>60.851126142405001</v>
      </c>
      <c r="E18" s="123"/>
    </row>
    <row r="19" spans="1:8" ht="17.25" x14ac:dyDescent="0.25">
      <c r="A19" s="25" t="s">
        <v>65</v>
      </c>
      <c r="B19" s="117"/>
      <c r="C19" s="138"/>
      <c r="D19" s="117"/>
      <c r="E19" s="118"/>
      <c r="G19" s="135"/>
      <c r="H19" s="197"/>
    </row>
    <row r="20" spans="1:8" ht="17.25" x14ac:dyDescent="0.25">
      <c r="A20" s="31" t="s">
        <v>75</v>
      </c>
      <c r="B20" s="124">
        <v>28.77</v>
      </c>
      <c r="C20" s="139">
        <v>37.01</v>
      </c>
      <c r="D20" s="176">
        <v>26.143911782404999</v>
      </c>
      <c r="E20" s="123"/>
    </row>
    <row r="21" spans="1:8" ht="17.25" x14ac:dyDescent="0.25">
      <c r="A21" s="31" t="s">
        <v>76</v>
      </c>
      <c r="B21" s="117">
        <v>135.57</v>
      </c>
      <c r="C21" s="140" t="s">
        <v>24</v>
      </c>
      <c r="D21" s="125">
        <v>34.707214360000002</v>
      </c>
      <c r="E21" s="118"/>
    </row>
    <row r="22" spans="1:8" ht="17.25" x14ac:dyDescent="0.25">
      <c r="A22" s="29" t="s">
        <v>77</v>
      </c>
      <c r="B22" s="178">
        <v>-67.23</v>
      </c>
      <c r="C22" s="178">
        <v>-78.84</v>
      </c>
      <c r="D22" s="208">
        <v>-68.373137923800002</v>
      </c>
      <c r="E22" s="123"/>
    </row>
    <row r="23" spans="1:8" ht="34.5" x14ac:dyDescent="0.25">
      <c r="A23" s="28" t="s">
        <v>78</v>
      </c>
      <c r="B23" s="125" t="s">
        <v>24</v>
      </c>
      <c r="C23" s="125">
        <v>378.6932114</v>
      </c>
      <c r="D23" s="173" t="s">
        <v>24</v>
      </c>
      <c r="E23" s="123"/>
    </row>
    <row r="24" spans="1:8" ht="16.5" customHeight="1" x14ac:dyDescent="0.25">
      <c r="A24" s="25" t="s">
        <v>68</v>
      </c>
      <c r="B24" s="117"/>
      <c r="C24" s="117"/>
      <c r="D24" s="116"/>
      <c r="E24" s="116"/>
    </row>
    <row r="25" spans="1:8" ht="17.25" x14ac:dyDescent="0.25">
      <c r="A25" s="29" t="s">
        <v>69</v>
      </c>
      <c r="B25" s="125" t="s">
        <v>24</v>
      </c>
      <c r="C25" s="125">
        <v>378.6932114</v>
      </c>
      <c r="D25" s="118" t="s">
        <v>24</v>
      </c>
      <c r="E25" s="123"/>
    </row>
    <row r="26" spans="1:8" ht="17.25" x14ac:dyDescent="0.25">
      <c r="A26" s="32" t="s">
        <v>70</v>
      </c>
      <c r="B26" s="118" t="s">
        <v>24</v>
      </c>
      <c r="C26" s="174" t="s">
        <v>24</v>
      </c>
      <c r="D26" s="175" t="s">
        <v>24</v>
      </c>
      <c r="E26" s="123"/>
    </row>
    <row r="27" spans="1:8" x14ac:dyDescent="0.25">
      <c r="A27" s="33" t="s">
        <v>79</v>
      </c>
    </row>
    <row r="28" spans="1:8" ht="33" customHeight="1" x14ac:dyDescent="0.25">
      <c r="A28" s="233" t="s">
        <v>80</v>
      </c>
      <c r="B28" s="233"/>
      <c r="C28" s="233"/>
      <c r="D28" s="233"/>
      <c r="E28" s="233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21" sqref="H21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31" t="s">
        <v>58</v>
      </c>
      <c r="B1" s="231"/>
      <c r="C1" s="231"/>
      <c r="D1" s="231"/>
      <c r="E1" s="231"/>
    </row>
    <row r="2" spans="1:8" ht="36.75" customHeight="1" x14ac:dyDescent="0.25">
      <c r="A2" s="238" t="s">
        <v>146</v>
      </c>
      <c r="B2" s="238"/>
      <c r="C2" s="238"/>
      <c r="D2" s="238"/>
      <c r="E2" s="238"/>
    </row>
    <row r="3" spans="1:8" x14ac:dyDescent="0.25">
      <c r="C3" s="22" t="s">
        <v>63</v>
      </c>
      <c r="D3" s="22"/>
    </row>
    <row r="5" spans="1:8" ht="51.75" x14ac:dyDescent="0.3">
      <c r="A5" s="23"/>
      <c r="B5" s="20" t="s">
        <v>142</v>
      </c>
      <c r="C5" s="20" t="s">
        <v>143</v>
      </c>
      <c r="D5" s="20" t="s">
        <v>144</v>
      </c>
      <c r="E5" s="52" t="s">
        <v>145</v>
      </c>
      <c r="G5" s="94"/>
    </row>
    <row r="6" spans="1:8" ht="17.25" x14ac:dyDescent="0.25">
      <c r="A6" s="34" t="s">
        <v>81</v>
      </c>
      <c r="B6" s="181">
        <v>91.8</v>
      </c>
      <c r="C6" s="181">
        <v>104.16</v>
      </c>
      <c r="D6" s="182">
        <v>110.77732663367</v>
      </c>
      <c r="E6" s="182">
        <v>100</v>
      </c>
      <c r="F6" s="94"/>
      <c r="G6" s="58"/>
      <c r="H6" s="94"/>
    </row>
    <row r="7" spans="1:8" ht="17.25" x14ac:dyDescent="0.25">
      <c r="A7" s="38" t="s">
        <v>65</v>
      </c>
      <c r="B7" s="117"/>
      <c r="C7" s="125"/>
      <c r="D7" s="125"/>
      <c r="E7" s="125"/>
      <c r="G7" s="94"/>
      <c r="H7" s="94"/>
    </row>
    <row r="8" spans="1:8" ht="17.25" x14ac:dyDescent="0.25">
      <c r="A8" s="35" t="s">
        <v>82</v>
      </c>
      <c r="B8" s="183">
        <v>45.77</v>
      </c>
      <c r="C8" s="183">
        <v>57.85</v>
      </c>
      <c r="D8" s="168">
        <v>64.032517038850003</v>
      </c>
      <c r="E8" s="151">
        <v>58.213364043430701</v>
      </c>
      <c r="F8" s="94"/>
      <c r="G8" s="94"/>
    </row>
    <row r="9" spans="1:8" ht="17.25" x14ac:dyDescent="0.25">
      <c r="A9" s="38" t="s">
        <v>65</v>
      </c>
      <c r="B9" s="117"/>
      <c r="C9" s="125"/>
      <c r="D9" s="125"/>
      <c r="E9" s="125"/>
      <c r="G9" s="94"/>
    </row>
    <row r="10" spans="1:8" ht="34.5" x14ac:dyDescent="0.25">
      <c r="A10" s="36" t="s">
        <v>83</v>
      </c>
      <c r="B10" s="124">
        <v>45.77</v>
      </c>
      <c r="C10" s="124">
        <v>57.85</v>
      </c>
      <c r="D10" s="168">
        <v>64.032517038850003</v>
      </c>
      <c r="E10" s="151">
        <v>58.213364043430701</v>
      </c>
    </row>
    <row r="11" spans="1:8" ht="17.25" x14ac:dyDescent="0.25">
      <c r="A11" s="37" t="s">
        <v>84</v>
      </c>
      <c r="B11" s="182"/>
      <c r="C11" s="125"/>
      <c r="D11" s="125"/>
      <c r="E11" s="184"/>
    </row>
    <row r="12" spans="1:8" ht="17.25" x14ac:dyDescent="0.25">
      <c r="A12" s="35" t="s">
        <v>85</v>
      </c>
      <c r="B12" s="183">
        <v>46.03</v>
      </c>
      <c r="C12" s="183">
        <v>46.31</v>
      </c>
      <c r="D12" s="185">
        <v>46.744809594819998</v>
      </c>
      <c r="E12" s="151">
        <v>41.786635956569299</v>
      </c>
    </row>
    <row r="13" spans="1:8" ht="17.25" x14ac:dyDescent="0.25">
      <c r="A13" s="38" t="s">
        <v>65</v>
      </c>
      <c r="B13" s="117"/>
      <c r="C13" s="125"/>
      <c r="D13" s="125"/>
      <c r="E13" s="125"/>
    </row>
    <row r="14" spans="1:8" ht="34.5" x14ac:dyDescent="0.25">
      <c r="A14" s="37" t="s">
        <v>86</v>
      </c>
      <c r="B14" s="124">
        <v>31.41</v>
      </c>
      <c r="C14" s="124">
        <v>25.04</v>
      </c>
      <c r="D14" s="176">
        <v>21.038237094820001</v>
      </c>
      <c r="E14" s="150">
        <v>17.164349879202199</v>
      </c>
    </row>
    <row r="15" spans="1:8" ht="34.5" x14ac:dyDescent="0.25">
      <c r="A15" s="37" t="s">
        <v>87</v>
      </c>
      <c r="B15" s="125">
        <v>14.62</v>
      </c>
      <c r="C15" s="124">
        <v>21.27</v>
      </c>
      <c r="D15" s="186">
        <v>25.7065725</v>
      </c>
      <c r="E15" s="150">
        <v>24.6222860773671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33" t="s">
        <v>80</v>
      </c>
      <c r="B18" s="233"/>
      <c r="C18" s="233"/>
      <c r="D18" s="233"/>
      <c r="E18" s="233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B19" sqref="B19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4" t="s">
        <v>58</v>
      </c>
      <c r="B1" s="234"/>
      <c r="C1" s="234"/>
      <c r="D1" s="234"/>
    </row>
    <row r="2" spans="1:8" ht="37.5" customHeight="1" x14ac:dyDescent="0.25">
      <c r="A2" s="239" t="s">
        <v>147</v>
      </c>
      <c r="B2" s="239"/>
      <c r="C2" s="239"/>
      <c r="D2" s="239"/>
      <c r="E2" s="239"/>
    </row>
    <row r="3" spans="1:8" ht="17.25" x14ac:dyDescent="0.3">
      <c r="A3" s="15"/>
      <c r="B3" s="15"/>
    </row>
    <row r="4" spans="1:8" ht="90" customHeight="1" x14ac:dyDescent="0.3">
      <c r="A4" s="23"/>
      <c r="B4" s="97" t="s">
        <v>120</v>
      </c>
      <c r="C4" s="5" t="s">
        <v>121</v>
      </c>
      <c r="D4" s="97" t="s">
        <v>115</v>
      </c>
      <c r="E4" s="97" t="s">
        <v>148</v>
      </c>
    </row>
    <row r="5" spans="1:8" ht="34.5" x14ac:dyDescent="0.25">
      <c r="A5" s="43" t="s">
        <v>97</v>
      </c>
      <c r="B5" s="187">
        <v>4607.4366893799997</v>
      </c>
      <c r="C5" s="187">
        <v>4512.6114371900003</v>
      </c>
      <c r="D5" s="188">
        <v>4481.0966039799996</v>
      </c>
      <c r="E5" s="187">
        <v>4229.7051827799996</v>
      </c>
      <c r="G5" s="128"/>
      <c r="H5" s="127"/>
    </row>
    <row r="6" spans="1:8" ht="17.25" x14ac:dyDescent="0.25">
      <c r="A6" s="44" t="s">
        <v>98</v>
      </c>
      <c r="B6" s="189">
        <v>100</v>
      </c>
      <c r="C6" s="190">
        <v>100</v>
      </c>
      <c r="D6" s="190">
        <v>100</v>
      </c>
      <c r="E6" s="190">
        <v>100</v>
      </c>
    </row>
    <row r="7" spans="1:8" ht="17.25" x14ac:dyDescent="0.25">
      <c r="A7" s="45" t="s">
        <v>65</v>
      </c>
      <c r="B7" s="51"/>
      <c r="C7" s="51"/>
      <c r="D7" s="51"/>
      <c r="E7" s="51"/>
    </row>
    <row r="8" spans="1:8" ht="17.25" x14ac:dyDescent="0.25">
      <c r="A8" s="46" t="s">
        <v>99</v>
      </c>
      <c r="B8" s="62">
        <v>76.834892111482901</v>
      </c>
      <c r="C8" s="62">
        <v>77.705714173200107</v>
      </c>
      <c r="D8" s="51">
        <v>77.382550687261997</v>
      </c>
      <c r="E8" s="62">
        <v>79.262728740032301</v>
      </c>
      <c r="G8" s="58"/>
    </row>
    <row r="9" spans="1:8" ht="17.25" x14ac:dyDescent="0.25">
      <c r="A9" s="46" t="s">
        <v>100</v>
      </c>
      <c r="B9" s="150">
        <v>22.715533800223199</v>
      </c>
      <c r="C9" s="150">
        <v>21.889489068996699</v>
      </c>
      <c r="D9" s="51">
        <v>22.243789063032001</v>
      </c>
      <c r="E9" s="150">
        <v>20.416112872728199</v>
      </c>
      <c r="G9" s="58"/>
    </row>
    <row r="10" spans="1:8" ht="17.25" x14ac:dyDescent="0.25">
      <c r="A10" s="46" t="s">
        <v>101</v>
      </c>
      <c r="B10" s="150">
        <v>0.44957408829392598</v>
      </c>
      <c r="C10" s="150">
        <v>0.40479675780316698</v>
      </c>
      <c r="D10" s="51">
        <v>0.37366024970602801</v>
      </c>
      <c r="E10" s="150">
        <v>0.321158387239458</v>
      </c>
    </row>
    <row r="11" spans="1:8" ht="17.25" x14ac:dyDescent="0.25">
      <c r="A11" s="44" t="s">
        <v>102</v>
      </c>
      <c r="B11" s="191">
        <v>100</v>
      </c>
      <c r="C11" s="191">
        <v>100</v>
      </c>
      <c r="D11" s="190">
        <v>100</v>
      </c>
      <c r="E11" s="190">
        <v>100</v>
      </c>
    </row>
    <row r="12" spans="1:8" ht="17.25" x14ac:dyDescent="0.25">
      <c r="A12" s="45" t="s">
        <v>65</v>
      </c>
      <c r="B12" s="51"/>
      <c r="C12" s="51"/>
      <c r="D12" s="51"/>
      <c r="E12" s="51"/>
    </row>
    <row r="13" spans="1:8" ht="17.25" x14ac:dyDescent="0.25">
      <c r="A13" s="47" t="s">
        <v>103</v>
      </c>
      <c r="B13" s="62">
        <v>40.482472464336603</v>
      </c>
      <c r="C13" s="62">
        <v>40.937171891766802</v>
      </c>
      <c r="D13" s="51">
        <v>42.316642025655</v>
      </c>
      <c r="E13" s="62">
        <v>43.946750770659598</v>
      </c>
    </row>
    <row r="14" spans="1:8" ht="17.25" x14ac:dyDescent="0.25">
      <c r="A14" s="47" t="s">
        <v>104</v>
      </c>
      <c r="B14" s="62">
        <v>37.015925744592202</v>
      </c>
      <c r="C14" s="62">
        <v>36.316921956402801</v>
      </c>
      <c r="D14" s="51">
        <v>35.494831133015602</v>
      </c>
      <c r="E14" s="62">
        <v>35.497736486049</v>
      </c>
    </row>
    <row r="15" spans="1:8" ht="17.25" x14ac:dyDescent="0.25">
      <c r="A15" s="47" t="s">
        <v>105</v>
      </c>
      <c r="B15" s="62">
        <v>17.004830361878099</v>
      </c>
      <c r="C15" s="62">
        <v>17.5669664892227</v>
      </c>
      <c r="D15" s="51">
        <v>17.2876236861743</v>
      </c>
      <c r="E15" s="62">
        <v>16.312507600979199</v>
      </c>
    </row>
    <row r="16" spans="1:8" ht="17.25" x14ac:dyDescent="0.25">
      <c r="A16" s="47" t="s">
        <v>106</v>
      </c>
      <c r="B16" s="62">
        <v>4.9134545011070703</v>
      </c>
      <c r="C16" s="62">
        <v>4.5999539404008303</v>
      </c>
      <c r="D16" s="51">
        <v>4.3349518485602099</v>
      </c>
      <c r="E16" s="62">
        <v>3.70724608368422</v>
      </c>
    </row>
    <row r="17" spans="1:5" ht="17.25" x14ac:dyDescent="0.25">
      <c r="A17" s="47" t="s">
        <v>107</v>
      </c>
      <c r="B17" s="62">
        <v>9.3578704834687304E-2</v>
      </c>
      <c r="C17" s="62">
        <v>8.1915587048678601E-2</v>
      </c>
      <c r="D17" s="51">
        <v>7.5628711217472402E-2</v>
      </c>
      <c r="E17" s="62">
        <v>7.2850534418920296E-2</v>
      </c>
    </row>
    <row r="18" spans="1:5" ht="17.25" x14ac:dyDescent="0.25">
      <c r="A18" s="47" t="s">
        <v>108</v>
      </c>
      <c r="B18" s="62">
        <v>0.48973822325134098</v>
      </c>
      <c r="C18" s="62">
        <v>0.49707013515809501</v>
      </c>
      <c r="D18" s="51">
        <v>0.49032259537732698</v>
      </c>
      <c r="E18" s="62">
        <v>0.462908524209036</v>
      </c>
    </row>
    <row r="20" spans="1:5" ht="28.5" customHeight="1" x14ac:dyDescent="0.25">
      <c r="A20" s="233" t="s">
        <v>80</v>
      </c>
      <c r="B20" s="233"/>
      <c r="C20" s="233"/>
      <c r="D20" s="233"/>
      <c r="E20" s="233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D16" sqref="D16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4" t="s">
        <v>58</v>
      </c>
      <c r="B1" s="234"/>
      <c r="C1" s="234"/>
      <c r="D1" s="234"/>
      <c r="E1" s="234"/>
    </row>
    <row r="2" spans="1:10" ht="36" customHeight="1" x14ac:dyDescent="0.25">
      <c r="A2" s="239" t="s">
        <v>149</v>
      </c>
      <c r="B2" s="239"/>
      <c r="C2" s="239"/>
      <c r="D2" s="239"/>
      <c r="E2" s="239"/>
    </row>
    <row r="4" spans="1:10" ht="66.75" customHeight="1" x14ac:dyDescent="0.3">
      <c r="A4" s="23"/>
      <c r="B4" s="97" t="s">
        <v>120</v>
      </c>
      <c r="C4" s="5" t="s">
        <v>121</v>
      </c>
      <c r="D4" s="97" t="s">
        <v>115</v>
      </c>
      <c r="E4" s="97" t="s">
        <v>148</v>
      </c>
    </row>
    <row r="5" spans="1:10" ht="24.75" customHeight="1" x14ac:dyDescent="0.25">
      <c r="A5" s="41" t="s">
        <v>89</v>
      </c>
      <c r="B5" s="192">
        <v>861.89986199999998</v>
      </c>
      <c r="C5" s="192">
        <v>1092.5607279999999</v>
      </c>
      <c r="D5" s="126">
        <v>1208.8865330000001</v>
      </c>
      <c r="E5" s="192">
        <v>1398.121539</v>
      </c>
      <c r="F5" s="94"/>
      <c r="G5" s="58"/>
      <c r="H5" s="58"/>
    </row>
    <row r="6" spans="1:10" ht="21.75" customHeight="1" x14ac:dyDescent="0.25">
      <c r="A6" s="42" t="s">
        <v>90</v>
      </c>
      <c r="B6" s="193">
        <v>100</v>
      </c>
      <c r="C6" s="193">
        <v>100</v>
      </c>
      <c r="D6" s="193">
        <v>100</v>
      </c>
      <c r="E6" s="193">
        <v>100</v>
      </c>
      <c r="H6" s="129"/>
    </row>
    <row r="7" spans="1:10" ht="17.25" x14ac:dyDescent="0.25">
      <c r="A7" s="42" t="s">
        <v>65</v>
      </c>
      <c r="B7" s="194"/>
      <c r="C7" s="194"/>
      <c r="D7" s="117"/>
      <c r="E7" s="51"/>
    </row>
    <row r="8" spans="1:10" ht="17.25" x14ac:dyDescent="0.25">
      <c r="A8" s="40" t="s">
        <v>91</v>
      </c>
      <c r="B8" s="62">
        <v>4.3101527959172596</v>
      </c>
      <c r="C8" s="62">
        <v>3.9226765068202201</v>
      </c>
      <c r="D8" s="62">
        <v>4.0139915265314698</v>
      </c>
      <c r="E8" s="62">
        <v>4.17294900222047</v>
      </c>
      <c r="J8" s="58"/>
    </row>
    <row r="9" spans="1:10" ht="17.25" x14ac:dyDescent="0.25">
      <c r="A9" s="40" t="s">
        <v>92</v>
      </c>
      <c r="B9" s="62">
        <v>26.739562234667101</v>
      </c>
      <c r="C9" s="62">
        <v>27.630363444657899</v>
      </c>
      <c r="D9" s="62">
        <v>30.951680723206501</v>
      </c>
      <c r="E9" s="62">
        <v>32.238802655047301</v>
      </c>
      <c r="G9" s="129"/>
    </row>
    <row r="10" spans="1:10" ht="17.25" x14ac:dyDescent="0.25">
      <c r="A10" s="40" t="s">
        <v>93</v>
      </c>
      <c r="B10" s="62">
        <v>68.255881447165095</v>
      </c>
      <c r="C10" s="62">
        <v>67.962246580036293</v>
      </c>
      <c r="D10" s="62">
        <v>64.558049551868095</v>
      </c>
      <c r="E10" s="62">
        <v>63.176434742484702</v>
      </c>
    </row>
    <row r="11" spans="1:10" ht="17.25" x14ac:dyDescent="0.25">
      <c r="A11" s="40" t="s">
        <v>94</v>
      </c>
      <c r="B11" s="62">
        <v>0.69440352225047697</v>
      </c>
      <c r="C11" s="62">
        <v>0.499463532458716</v>
      </c>
      <c r="D11" s="62">
        <v>0.47627819839399299</v>
      </c>
      <c r="E11" s="62">
        <v>0.411813600247524</v>
      </c>
    </row>
    <row r="12" spans="1:10" ht="36" customHeight="1" x14ac:dyDescent="0.25">
      <c r="A12" s="42" t="s">
        <v>95</v>
      </c>
      <c r="B12" s="195">
        <v>10.6447734445964</v>
      </c>
      <c r="C12" s="187">
        <v>10.074701824957099</v>
      </c>
      <c r="D12" s="195">
        <v>10.081994816817399</v>
      </c>
      <c r="E12" s="187">
        <v>10.435447637384801</v>
      </c>
      <c r="H12" s="58"/>
    </row>
    <row r="13" spans="1:10" ht="22.5" customHeight="1" x14ac:dyDescent="0.25">
      <c r="A13" s="42" t="s">
        <v>96</v>
      </c>
      <c r="B13" s="187">
        <v>3942.6924228223202</v>
      </c>
      <c r="C13" s="187">
        <v>4002.0427299808598</v>
      </c>
      <c r="D13" s="196">
        <v>3760.7069647098901</v>
      </c>
      <c r="E13" s="187">
        <v>3505.5077453725999</v>
      </c>
    </row>
    <row r="15" spans="1:10" ht="33.75" customHeight="1" x14ac:dyDescent="0.25">
      <c r="A15" s="233" t="s">
        <v>80</v>
      </c>
      <c r="B15" s="233"/>
      <c r="C15" s="233"/>
      <c r="D15" s="233"/>
      <c r="E15" s="233"/>
    </row>
    <row r="16" spans="1:10" x14ac:dyDescent="0.25">
      <c r="C16" s="96"/>
    </row>
    <row r="17" spans="2:3" x14ac:dyDescent="0.25">
      <c r="B17" s="94"/>
      <c r="C17" s="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2022-09-20T07:15:49Z</dcterms:modified>
</cp:coreProperties>
</file>