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etak partq Majis 2023\"/>
    </mc:Choice>
  </mc:AlternateContent>
  <bookViews>
    <workbookView xWindow="0" yWindow="0" windowWidth="28770" windowHeight="12300" firstSheet="2" activeTab="2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  <sheet name="Sheet1" sheetId="10" r:id="rId10"/>
  </sheets>
  <calcPr calcId="162913"/>
</workbook>
</file>

<file path=xl/calcChain.xml><?xml version="1.0" encoding="utf-8"?>
<calcChain xmlns="http://schemas.openxmlformats.org/spreadsheetml/2006/main">
  <c r="H21" i="2" l="1"/>
  <c r="H20" i="2"/>
  <c r="G21" i="2"/>
  <c r="G10" i="4" l="1"/>
  <c r="G9" i="4"/>
  <c r="G8" i="4"/>
  <c r="H5" i="1" l="1"/>
  <c r="H9" i="4" l="1"/>
  <c r="H10" i="4"/>
  <c r="H8" i="4"/>
  <c r="I8" i="4"/>
  <c r="I9" i="4" l="1"/>
  <c r="I10" i="4"/>
  <c r="H16" i="2" l="1"/>
  <c r="G15" i="2"/>
  <c r="H43" i="1"/>
  <c r="H35" i="1"/>
  <c r="H20" i="1"/>
  <c r="G19" i="1"/>
  <c r="H12" i="1"/>
  <c r="H11" i="1"/>
  <c r="H9" i="1"/>
  <c r="H11" i="3" l="1"/>
  <c r="F11" i="3"/>
  <c r="G9" i="3"/>
  <c r="H6" i="3"/>
  <c r="G24" i="2"/>
  <c r="H15" i="2"/>
  <c r="H13" i="2"/>
  <c r="G13" i="2"/>
  <c r="F7" i="2"/>
  <c r="H41" i="1"/>
  <c r="H23" i="1"/>
  <c r="G23" i="1"/>
  <c r="G18" i="1"/>
  <c r="G15" i="1"/>
  <c r="H13" i="1"/>
  <c r="F12" i="1"/>
  <c r="G12" i="1"/>
  <c r="F5" i="1"/>
  <c r="G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2" l="1"/>
  <c r="H8" i="2"/>
  <c r="H11" i="2"/>
  <c r="H14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14" i="1"/>
  <c r="H15" i="1"/>
  <c r="H7" i="1"/>
  <c r="F11" i="2" l="1"/>
  <c r="F10" i="3" l="1"/>
  <c r="G6" i="3" l="1"/>
  <c r="G7" i="2"/>
  <c r="G10" i="3" l="1"/>
  <c r="G11" i="3"/>
  <c r="F9" i="3"/>
  <c r="G14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44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3" i="1"/>
  <c r="G14" i="1"/>
  <c r="G11" i="1"/>
  <c r="G9" i="1"/>
  <c r="G7" i="1"/>
  <c r="F23" i="1"/>
  <c r="F18" i="1"/>
  <c r="F19" i="1"/>
  <c r="F15" i="1"/>
  <c r="F11" i="1"/>
  <c r="F9" i="1"/>
  <c r="F7" i="1"/>
  <c r="G7" i="3"/>
  <c r="H7" i="3"/>
  <c r="F7" i="3"/>
</calcChain>
</file>

<file path=xl/sharedStrings.xml><?xml version="1.0" encoding="utf-8"?>
<sst xmlns="http://schemas.openxmlformats.org/spreadsheetml/2006/main" count="249" uniqueCount="149">
  <si>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</si>
  <si>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</si>
  <si>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</si>
  <si>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</si>
  <si>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</si>
  <si>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</si>
  <si>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</si>
  <si>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</si>
  <si>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</si>
  <si>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</si>
  <si>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</si>
  <si>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</si>
  <si>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</si>
  <si>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</si>
  <si>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</si>
  <si>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</si>
  <si>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</si>
  <si>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</si>
  <si>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</si>
  <si>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</si>
  <si>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</si>
  <si>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</si>
  <si>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</si>
  <si>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</si>
  <si>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</si>
  <si>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</si>
  <si>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</si>
  <si>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</si>
  <si>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</si>
  <si>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</si>
  <si>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</si>
  <si>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</si>
  <si>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</si>
  <si>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</si>
  <si>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</si>
  <si>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</si>
  <si>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</si>
  <si>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</si>
  <si>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</si>
  <si>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</si>
  <si>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</si>
  <si>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</si>
  <si>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</si>
  <si>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</si>
  <si>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</si>
  <si>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</si>
  <si>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</si>
  <si>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</si>
  <si>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</si>
  <si>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</si>
  <si>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</si>
  <si>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</si>
  <si>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առավելագույնը 20%</t>
  </si>
  <si>
    <t>Տոկոսադրույքի ռիսկ</t>
  </si>
  <si>
    <t>առնվազն 80%</t>
  </si>
  <si>
    <t>Փոխարժեքի ռիսկ</t>
  </si>
  <si>
    <t>ՏԵՂԵԿԱՆՔ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</si>
  <si>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</si>
  <si>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</si>
  <si>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</si>
  <si>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</si>
  <si>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</si>
  <si>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</si>
  <si>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</si>
  <si>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</si>
  <si>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</si>
  <si>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</si>
  <si>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</si>
  <si>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</si>
  <si>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</si>
  <si>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</si>
  <si>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</si>
  <si>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</si>
  <si>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</si>
  <si>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</si>
  <si>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</si>
  <si>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</si>
  <si>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</si>
  <si>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</si>
  <si>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</si>
  <si>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</si>
  <si>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</si>
  <si>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</si>
  <si>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</si>
  <si>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</si>
  <si>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</si>
  <si>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</si>
  <si>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</si>
  <si>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</si>
  <si>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</si>
  <si>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</si>
  <si>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</si>
  <si>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</si>
  <si>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</si>
  <si>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</si>
  <si>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</si>
  <si>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</si>
  <si>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</si>
  <si>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</si>
  <si>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</si>
  <si>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</si>
  <si>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</si>
  <si>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</si>
  <si>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</si>
  <si>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</si>
  <si>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</si>
  <si>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</si>
  <si>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</si>
  <si>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</si>
  <si>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</si>
  <si>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 xml:space="preserve"> </t>
  </si>
  <si>
    <t>31.12.2022</t>
  </si>
  <si>
    <t xml:space="preserve">             2021-2023թթ.  Հայաստանի Հանրապետության կառավարության պարտքի միջին տոկոսադրույքի վերաբերյալ </t>
  </si>
  <si>
    <t>ուղենիշներն ըստ 2023-2025թթ. ռազմավարական ծրագրի</t>
  </si>
  <si>
    <t>7 – 10 տարի</t>
  </si>
  <si>
    <t>առնվազն 30%</t>
  </si>
  <si>
    <t>01.04.2023-30.04.2023</t>
  </si>
  <si>
    <t>2021-2023թթ. Հայաստանի Հանրապետության պետական պարտքի վերաբերյալ (մայիս ամսվա վերջի դրությամբ)</t>
  </si>
  <si>
    <t xml:space="preserve">31.05.2023-ը 31.05․2021-ի նկատմամբ(%) </t>
  </si>
  <si>
    <t xml:space="preserve">31.05.2023-ը 31.05․2022-ի նկատմամբ(%) </t>
  </si>
  <si>
    <t xml:space="preserve">31.05․2023-ը 31.12.2022-ի նկատմամբ(%) </t>
  </si>
  <si>
    <t xml:space="preserve">31.05.2023 31.05․2022-ի նկատմամբ(%) </t>
  </si>
  <si>
    <t xml:space="preserve">  2021-2023թթ.  Հայաստանի Հանրապետության կառավարության պարտքի կառուցվածքի վերաբերյալ  (մայիս ամսվա վերջի դրությամբ)</t>
  </si>
  <si>
    <t xml:space="preserve">Տեսակարար կշռի փոփոխությունը` 31.05.2023-ին 31.05.2021-ի նկատմամբ(+/-) </t>
  </si>
  <si>
    <t xml:space="preserve">Տեսակարար կշռի փոփոխությունը 31.05.2023-ին 31.05.2022-ի նկատմամբ(+/-) </t>
  </si>
  <si>
    <t xml:space="preserve">Տեսակարար կշռի փոփոխությունը 31.05.2023-ին 31.12.2022-ի նկատմամբ(+/-) </t>
  </si>
  <si>
    <t xml:space="preserve">                                                                         (մայիս ամսվա վերջի դրությամբ)</t>
  </si>
  <si>
    <t>01․01․2021 - 31․05.2021</t>
  </si>
  <si>
    <t>01․01․2022 - 31․05․2022</t>
  </si>
  <si>
    <t>01.05.2023-31.05.2023</t>
  </si>
  <si>
    <t>01․01․2023 - 31․05.2023</t>
  </si>
  <si>
    <t xml:space="preserve">Փոփոխությունը 01.01.2023 - 31.05.2023-ին 01.01.2021-31.05.2021-ի նկատմամբ(%) </t>
  </si>
  <si>
    <t xml:space="preserve">Փոփոխությունը 01.01.2023 31.05.2023-ին 01.01.2022-31.05.2022-ի նկատմամբ(%) </t>
  </si>
  <si>
    <t xml:space="preserve">Փոփոխությունը 01.05.2023 -31 05.2023-ին 01.04.2023-30.04.2023-ի նկատմամբ(%) </t>
  </si>
  <si>
    <t>31․05․2023</t>
  </si>
  <si>
    <t xml:space="preserve">ՀՀ Կառավարության պարտքի կառավարման 2023 -2025թթ. ռազմավարական ծրագրի ուղենշային ցուցանիշների վերաբերյալ (մայիս ամսվա վերջի դրությամբ) </t>
  </si>
  <si>
    <t>2021-2023թթ. հունվար-մայիս ամիսներին պետական բյուջեի պակասուրդի ֆինանսավորումը փոխառու միջոցների հաշվին</t>
  </si>
  <si>
    <t>01.01.2021-30.05.2021</t>
  </si>
  <si>
    <t>01.01.2022-31.05.2022</t>
  </si>
  <si>
    <t>01.01.2023-31.05․2023</t>
  </si>
  <si>
    <t>% (2023թ. մայիս)</t>
  </si>
  <si>
    <t>01.01.2021-31.05.2021</t>
  </si>
  <si>
    <t xml:space="preserve">2021-2023թթ. վարկային պայմանագրերով ձևավորված ՀՀ կառավարության արտաքին պարտքը (մայիս ամսվա վերջի դրությամբ) </t>
  </si>
  <si>
    <t xml:space="preserve"> 31.05.2023</t>
  </si>
  <si>
    <t>2021-2023թթ. շրջանառության մեջ գտնվող ՀՀ պետական պարտատոմսերը  (մայիս ամսվա վերջի դրությամբ)</t>
  </si>
  <si>
    <t xml:space="preserve"> 2021-2023թթ. հունվար-մայիս ամիսներին Հայաստանի Հանրապետության կառավարության արտաքին վարկերի սպասարկման և արտաքին վարկային միջոցների ստացման վերաբերյալ (մլն ԱՄն դոլար)</t>
  </si>
  <si>
    <t>Ֆիքսված տոկոսադրույքով պարտքի կշիռը ընդամենը պարտքի մեջ,%</t>
  </si>
  <si>
    <t>Ներքին պարտքի կշիռը ընդամենը պարտքի մեջ,%</t>
  </si>
  <si>
    <t>2021-2023թթ. հունվար-մայիս ամիսներին ՀՀ պետական բյուջեից ՀՀ կառավարության պարտքի գծով վճարված տոկոսավճարներ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</si>
</sst>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-* #,##0.00\ _€_-;\-* #,##0.00\ _€_-;_-* &quot;-&quot;??\ _€_-;_-@_-"/>
    <numFmt numFmtId="166" formatCode="#,##0.0"/>
    <numFmt numFmtId="167" formatCode="#,##0.00;[Red]#,##0.00"/>
    <numFmt numFmtId="168" formatCode="0.0"/>
    <numFmt numFmtId="169" formatCode="0.00;[Red]0.00"/>
    <numFmt numFmtId="170" formatCode="0.00_ ;\-0.00\ "/>
    <numFmt numFmtId="171" formatCode="#,##0.00_ ;\-#,##0.00\ "/>
    <numFmt numFmtId="172" formatCode="0.00_);\(0.00\)"/>
    <numFmt numFmtId="173" formatCode="#,##0.0;[Red]#,##0.0"/>
    <numFmt numFmtId="174" formatCode="0.000_);\(0.000\)"/>
    <numFmt numFmtId="175" formatCode="#,##0.000_);\(#,##0.000\)"/>
    <numFmt numFmtId="176" formatCode="#,##0.0_);\(#,##0.0\)"/>
    <numFmt numFmtId="177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1"/>
      <color theme="1"/>
      <name val="GHEA Grapalat"/>
      <family val="3"/>
    </font>
    <font>
      <i/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2"/>
      <name val="GHEA Grapalat"/>
      <family val="3"/>
    </font>
    <font>
      <sz val="10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5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13" fillId="0" borderId="0" xfId="0" applyFont="1" applyAlignment="1">
      <alignment horizontal="center"/>
    </xf>
    <xf numFmtId="0" fontId="7" fillId="0" borderId="1" xfId="0" applyFont="1" applyBorder="1"/>
    <xf numFmtId="0" fontId="15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0" xfId="3" applyFont="1" applyAlignment="1">
      <alignment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8" fontId="0" fillId="0" borderId="0" xfId="0" applyNumberFormat="1"/>
    <xf numFmtId="0" fontId="2" fillId="0" borderId="5" xfId="0" applyFont="1" applyBorder="1"/>
    <xf numFmtId="169" fontId="2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169" fontId="2" fillId="0" borderId="1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9" fontId="21" fillId="0" borderId="1" xfId="1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169" fontId="9" fillId="0" borderId="1" xfId="1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top"/>
    </xf>
    <xf numFmtId="169" fontId="0" fillId="0" borderId="0" xfId="0" applyNumberFormat="1"/>
    <xf numFmtId="167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9" fontId="21" fillId="0" borderId="1" xfId="0" applyNumberFormat="1" applyFont="1" applyBorder="1" applyAlignment="1">
      <alignment horizontal="center" vertical="center" wrapText="1"/>
    </xf>
    <xf numFmtId="169" fontId="21" fillId="0" borderId="1" xfId="3" applyNumberFormat="1" applyFont="1" applyBorder="1" applyAlignment="1">
      <alignment horizontal="center" vertical="center" wrapText="1"/>
    </xf>
    <xf numFmtId="169" fontId="21" fillId="0" borderId="1" xfId="4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/>
    <xf numFmtId="173" fontId="3" fillId="2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67" fontId="21" fillId="0" borderId="1" xfId="1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9" fontId="21" fillId="0" borderId="1" xfId="10" applyNumberFormat="1" applyFont="1" applyFill="1" applyBorder="1" applyAlignment="1">
      <alignment horizontal="center" vertical="center" wrapText="1"/>
    </xf>
    <xf numFmtId="169" fontId="20" fillId="4" borderId="1" xfId="1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left" vertical="center" wrapText="1"/>
    </xf>
    <xf numFmtId="169" fontId="3" fillId="4" borderId="1" xfId="0" applyNumberFormat="1" applyFont="1" applyFill="1" applyBorder="1" applyAlignment="1">
      <alignment horizontal="center" vertical="center" wrapText="1"/>
    </xf>
    <xf numFmtId="169" fontId="3" fillId="4" borderId="1" xfId="1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72" fontId="2" fillId="0" borderId="1" xfId="1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9" fontId="23" fillId="5" borderId="1" xfId="0" applyNumberFormat="1" applyFont="1" applyFill="1" applyBorder="1" applyAlignment="1">
      <alignment horizontal="center" vertical="center" wrapText="1"/>
    </xf>
    <xf numFmtId="169" fontId="20" fillId="0" borderId="1" xfId="3" applyNumberFormat="1" applyFont="1" applyBorder="1" applyAlignment="1">
      <alignment horizontal="center" vertical="center" wrapText="1"/>
    </xf>
    <xf numFmtId="169" fontId="20" fillId="0" borderId="1" xfId="4" applyNumberFormat="1" applyFont="1" applyBorder="1" applyAlignment="1">
      <alignment horizontal="center" vertical="center" wrapText="1"/>
    </xf>
    <xf numFmtId="169" fontId="21" fillId="0" borderId="4" xfId="4" applyNumberFormat="1" applyFont="1" applyBorder="1" applyAlignment="1">
      <alignment horizontal="center" vertical="center" wrapText="1"/>
    </xf>
    <xf numFmtId="169" fontId="20" fillId="0" borderId="1" xfId="16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20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0" fillId="2" borderId="1" xfId="10" applyNumberFormat="1" applyFont="1" applyFill="1" applyBorder="1" applyAlignment="1">
      <alignment horizontal="center" vertical="center" wrapText="1"/>
    </xf>
    <xf numFmtId="167" fontId="20" fillId="2" borderId="1" xfId="10" applyNumberFormat="1" applyFont="1" applyFill="1" applyBorder="1" applyAlignment="1">
      <alignment horizontal="center" vertical="center" wrapText="1"/>
    </xf>
    <xf numFmtId="167" fontId="21" fillId="0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2" fontId="16" fillId="0" borderId="1" xfId="4" applyNumberFormat="1" applyFont="1" applyBorder="1" applyAlignment="1">
      <alignment horizontal="center" vertical="center" wrapText="1"/>
    </xf>
    <xf numFmtId="169" fontId="16" fillId="0" borderId="1" xfId="4" applyNumberFormat="1" applyFont="1" applyBorder="1" applyAlignment="1">
      <alignment horizontal="center" vertical="center" wrapText="1"/>
    </xf>
    <xf numFmtId="2" fontId="26" fillId="0" borderId="1" xfId="4" applyNumberFormat="1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>
      <alignment horizontal="center" vertical="center" wrapText="1"/>
    </xf>
    <xf numFmtId="164" fontId="21" fillId="0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8" xfId="0" applyNumberFormat="1" applyFont="1" applyBorder="1" applyAlignment="1">
      <alignment horizontal="center" vertical="center" textRotation="90" wrapText="1"/>
    </xf>
    <xf numFmtId="0" fontId="0" fillId="5" borderId="0" xfId="0" applyFill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4" fontId="20" fillId="3" borderId="1" xfId="1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20" fillId="3" borderId="1" xfId="10" applyNumberFormat="1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 wrapText="1"/>
    </xf>
    <xf numFmtId="169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39" fontId="20" fillId="0" borderId="1" xfId="3" applyNumberFormat="1" applyFont="1" applyBorder="1" applyAlignment="1">
      <alignment horizontal="center" vertical="center" wrapText="1"/>
    </xf>
    <xf numFmtId="2" fontId="21" fillId="0" borderId="1" xfId="3" applyNumberFormat="1" applyFont="1" applyBorder="1" applyAlignment="1">
      <alignment horizontal="center" vertical="center" wrapText="1"/>
    </xf>
    <xf numFmtId="172" fontId="19" fillId="0" borderId="1" xfId="4" applyNumberFormat="1" applyFont="1" applyBorder="1" applyAlignment="1">
      <alignment horizontal="center" vertical="center" wrapText="1"/>
    </xf>
    <xf numFmtId="172" fontId="20" fillId="0" borderId="1" xfId="4" applyNumberFormat="1" applyFont="1" applyFill="1" applyBorder="1" applyAlignment="1">
      <alignment horizontal="center" vertical="center" wrapText="1"/>
    </xf>
    <xf numFmtId="172" fontId="21" fillId="0" borderId="1" xfId="0" applyNumberFormat="1" applyFont="1" applyBorder="1" applyAlignment="1">
      <alignment horizontal="center" vertical="center" wrapText="1"/>
    </xf>
    <xf numFmtId="172" fontId="21" fillId="0" borderId="1" xfId="4" applyNumberFormat="1" applyFont="1" applyBorder="1" applyAlignment="1">
      <alignment horizontal="center" vertical="center" wrapText="1"/>
    </xf>
    <xf numFmtId="172" fontId="21" fillId="0" borderId="1" xfId="5" applyNumberFormat="1" applyFont="1" applyFill="1" applyBorder="1" applyAlignment="1">
      <alignment horizontal="center" vertical="center" wrapText="1"/>
    </xf>
    <xf numFmtId="2" fontId="20" fillId="0" borderId="1" xfId="3" applyNumberFormat="1" applyFont="1" applyBorder="1" applyAlignment="1">
      <alignment horizontal="center" vertical="center" wrapText="1"/>
    </xf>
    <xf numFmtId="170" fontId="21" fillId="0" borderId="1" xfId="3" applyNumberFormat="1" applyFont="1" applyBorder="1" applyAlignment="1">
      <alignment horizontal="center" vertical="center" wrapText="1"/>
    </xf>
    <xf numFmtId="172" fontId="21" fillId="0" borderId="1" xfId="3" applyNumberFormat="1" applyFont="1" applyBorder="1" applyAlignment="1">
      <alignment horizontal="center" vertical="center" wrapText="1"/>
    </xf>
    <xf numFmtId="4" fontId="21" fillId="0" borderId="1" xfId="5" applyNumberFormat="1" applyFont="1" applyFill="1" applyBorder="1" applyAlignment="1">
      <alignment horizontal="center" vertical="center" wrapText="1"/>
    </xf>
    <xf numFmtId="0" fontId="28" fillId="0" borderId="1" xfId="3" applyFont="1" applyBorder="1" applyAlignment="1">
      <alignment vertical="center" wrapText="1"/>
    </xf>
    <xf numFmtId="0" fontId="25" fillId="0" borderId="1" xfId="3" applyFont="1" applyBorder="1" applyAlignment="1">
      <alignment horizontal="left" vertical="center" wrapText="1" indent="2"/>
    </xf>
    <xf numFmtId="0" fontId="9" fillId="0" borderId="1" xfId="3" applyFont="1" applyBorder="1" applyAlignment="1">
      <alignment horizontal="left" vertical="center" wrapText="1" indent="15"/>
    </xf>
    <xf numFmtId="0" fontId="24" fillId="0" borderId="1" xfId="3" applyFont="1" applyBorder="1" applyAlignment="1">
      <alignment horizontal="left" vertical="center" wrapText="1" indent="3"/>
    </xf>
    <xf numFmtId="0" fontId="21" fillId="0" borderId="1" xfId="3" applyFont="1" applyBorder="1" applyAlignment="1">
      <alignment horizontal="left" vertical="center" wrapText="1" indent="7"/>
    </xf>
    <xf numFmtId="0" fontId="24" fillId="0" borderId="1" xfId="3" applyFont="1" applyBorder="1" applyAlignment="1">
      <alignment horizontal="left" vertical="center" indent="3"/>
    </xf>
    <xf numFmtId="0" fontId="9" fillId="0" borderId="1" xfId="3" applyFont="1" applyBorder="1" applyAlignment="1">
      <alignment horizontal="left" vertical="center" indent="11"/>
    </xf>
    <xf numFmtId="0" fontId="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5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 indent="2"/>
    </xf>
    <xf numFmtId="0" fontId="21" fillId="0" borderId="1" xfId="3" applyFont="1" applyBorder="1" applyAlignment="1">
      <alignment horizontal="left" vertical="center" wrapText="1" indent="5"/>
    </xf>
    <xf numFmtId="0" fontId="9" fillId="0" borderId="1" xfId="3" applyFont="1" applyBorder="1" applyAlignment="1">
      <alignment horizontal="left" vertical="center" wrapText="1" indent="5"/>
    </xf>
    <xf numFmtId="0" fontId="21" fillId="0" borderId="0" xfId="0" applyFont="1" applyAlignment="1">
      <alignment horizont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70" fontId="20" fillId="0" borderId="1" xfId="3" applyNumberFormat="1" applyFont="1" applyBorder="1" applyAlignment="1">
      <alignment horizontal="center" vertical="center" wrapText="1"/>
    </xf>
    <xf numFmtId="172" fontId="21" fillId="0" borderId="1" xfId="4" applyNumberFormat="1" applyFont="1" applyFill="1" applyBorder="1" applyAlignment="1">
      <alignment horizontal="center" vertical="center" wrapText="1"/>
    </xf>
    <xf numFmtId="169" fontId="16" fillId="0" borderId="1" xfId="28" applyNumberFormat="1" applyFont="1" applyFill="1" applyBorder="1" applyAlignment="1">
      <alignment horizontal="center" vertical="center" wrapText="1"/>
    </xf>
    <xf numFmtId="2" fontId="16" fillId="0" borderId="1" xfId="10" applyNumberFormat="1" applyFont="1" applyFill="1" applyBorder="1" applyAlignment="1">
      <alignment horizontal="center" vertical="center" wrapText="1"/>
    </xf>
    <xf numFmtId="169" fontId="3" fillId="2" borderId="1" xfId="1" applyNumberFormat="1" applyFont="1" applyFill="1" applyBorder="1" applyAlignment="1">
      <alignment horizontal="center" vertical="center" wrapText="1"/>
    </xf>
    <xf numFmtId="169" fontId="9" fillId="0" borderId="1" xfId="28" applyNumberFormat="1" applyFont="1" applyBorder="1" applyAlignment="1">
      <alignment horizontal="center" vertical="center"/>
    </xf>
    <xf numFmtId="169" fontId="9" fillId="3" borderId="1" xfId="28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67" fontId="3" fillId="3" borderId="1" xfId="1" applyNumberFormat="1" applyFont="1" applyFill="1" applyBorder="1" applyAlignment="1">
      <alignment horizontal="center" vertical="center" wrapText="1"/>
    </xf>
    <xf numFmtId="39" fontId="2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3" fontId="3" fillId="2" borderId="7" xfId="1" applyNumberFormat="1" applyFont="1" applyFill="1" applyBorder="1" applyAlignment="1">
      <alignment horizontal="center" vertical="center" wrapText="1"/>
    </xf>
    <xf numFmtId="167" fontId="2" fillId="0" borderId="7" xfId="1" applyNumberFormat="1" applyFont="1" applyBorder="1" applyAlignment="1">
      <alignment horizontal="center" vertical="center" wrapText="1"/>
    </xf>
    <xf numFmtId="173" fontId="3" fillId="3" borderId="7" xfId="1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textRotation="90" wrapText="1"/>
    </xf>
    <xf numFmtId="169" fontId="3" fillId="3" borderId="1" xfId="1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176" fontId="21" fillId="0" borderId="1" xfId="28" applyNumberFormat="1" applyFont="1" applyFill="1" applyBorder="1" applyAlignment="1">
      <alignment horizontal="center" vertical="center"/>
    </xf>
    <xf numFmtId="176" fontId="13" fillId="0" borderId="1" xfId="28" applyNumberFormat="1" applyFont="1" applyFill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 textRotation="90" wrapText="1"/>
    </xf>
    <xf numFmtId="167" fontId="9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169" fontId="0" fillId="0" borderId="0" xfId="0" applyNumberFormat="1" applyAlignment="1">
      <alignment horizontal="center"/>
    </xf>
    <xf numFmtId="169" fontId="21" fillId="0" borderId="1" xfId="28" applyNumberFormat="1" applyFont="1" applyFill="1" applyBorder="1" applyAlignment="1">
      <alignment horizontal="center" vertical="center"/>
    </xf>
    <xf numFmtId="169" fontId="26" fillId="0" borderId="1" xfId="4" applyNumberFormat="1" applyFont="1" applyBorder="1" applyAlignment="1">
      <alignment horizontal="center" vertical="center" wrapText="1"/>
    </xf>
    <xf numFmtId="169" fontId="19" fillId="5" borderId="1" xfId="4" applyNumberFormat="1" applyFont="1" applyFill="1" applyBorder="1" applyAlignment="1">
      <alignment horizontal="center" vertical="center" wrapText="1"/>
    </xf>
    <xf numFmtId="169" fontId="16" fillId="0" borderId="4" xfId="4" applyNumberFormat="1" applyFont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 wrapText="1"/>
    </xf>
    <xf numFmtId="169" fontId="21" fillId="0" borderId="1" xfId="28" applyNumberFormat="1" applyFont="1" applyBorder="1" applyAlignment="1">
      <alignment horizontal="center" vertical="center"/>
    </xf>
    <xf numFmtId="16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169" fontId="23" fillId="5" borderId="9" xfId="0" applyNumberFormat="1" applyFont="1" applyFill="1" applyBorder="1" applyAlignment="1">
      <alignment horizontal="center" vertical="center" wrapText="1"/>
    </xf>
    <xf numFmtId="173" fontId="27" fillId="0" borderId="1" xfId="28" applyNumberFormat="1" applyFont="1" applyBorder="1" applyAlignment="1">
      <alignment horizontal="center" vertical="center"/>
    </xf>
    <xf numFmtId="176" fontId="29" fillId="2" borderId="8" xfId="28" applyNumberFormat="1" applyFont="1" applyFill="1" applyBorder="1" applyAlignment="1">
      <alignment horizontal="center" vertical="center" wrapText="1"/>
    </xf>
    <xf numFmtId="39" fontId="3" fillId="2" borderId="8" xfId="0" applyNumberFormat="1" applyFont="1" applyFill="1" applyBorder="1" applyAlignment="1">
      <alignment horizontal="center" vertical="center" wrapText="1"/>
    </xf>
    <xf numFmtId="176" fontId="13" fillId="0" borderId="8" xfId="28" applyNumberFormat="1" applyFont="1" applyFill="1" applyBorder="1" applyAlignment="1">
      <alignment horizontal="center" vertical="center"/>
    </xf>
    <xf numFmtId="39" fontId="2" fillId="5" borderId="8" xfId="0" applyNumberFormat="1" applyFont="1" applyFill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9" fontId="11" fillId="0" borderId="2" xfId="0" applyNumberFormat="1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left" vertical="center" wrapText="1"/>
    </xf>
    <xf numFmtId="173" fontId="17" fillId="0" borderId="1" xfId="28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9" fontId="16" fillId="0" borderId="1" xfId="2" applyNumberFormat="1" applyFont="1" applyBorder="1" applyAlignment="1">
      <alignment horizontal="center" vertical="center" wrapText="1"/>
    </xf>
    <xf numFmtId="169" fontId="16" fillId="0" borderId="1" xfId="5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4"/>
    </xf>
    <xf numFmtId="173" fontId="16" fillId="0" borderId="1" xfId="28" applyNumberFormat="1" applyFont="1" applyBorder="1" applyAlignment="1">
      <alignment horizontal="center" vertical="center"/>
    </xf>
    <xf numFmtId="167" fontId="12" fillId="0" borderId="1" xfId="28" applyNumberFormat="1" applyFont="1" applyBorder="1" applyAlignment="1">
      <alignment horizontal="center" vertical="center"/>
    </xf>
    <xf numFmtId="169" fontId="12" fillId="0" borderId="1" xfId="10" applyNumberFormat="1" applyFont="1" applyBorder="1" applyAlignment="1">
      <alignment horizontal="center" vertical="center" wrapText="1"/>
    </xf>
    <xf numFmtId="169" fontId="12" fillId="5" borderId="7" xfId="10" applyNumberFormat="1" applyFont="1" applyFill="1" applyBorder="1" applyAlignment="1">
      <alignment horizontal="center" vertical="center" wrapText="1"/>
    </xf>
    <xf numFmtId="169" fontId="3" fillId="4" borderId="1" xfId="1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20" fillId="0" borderId="2" xfId="26" applyNumberFormat="1" applyFont="1" applyBorder="1" applyAlignment="1">
      <alignment horizontal="center" vertical="center" wrapText="1"/>
    </xf>
    <xf numFmtId="173" fontId="20" fillId="0" borderId="1" xfId="10" applyNumberFormat="1" applyFont="1" applyBorder="1" applyAlignment="1">
      <alignment horizontal="center" vertical="center" wrapText="1"/>
    </xf>
    <xf numFmtId="173" fontId="20" fillId="2" borderId="1" xfId="28" applyNumberFormat="1" applyFont="1" applyFill="1" applyBorder="1" applyAlignment="1">
      <alignment horizontal="center" vertical="center" wrapText="1"/>
    </xf>
    <xf numFmtId="169" fontId="12" fillId="0" borderId="1" xfId="2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0" fontId="5" fillId="0" borderId="6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3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29">
    <cellStyle name="Comma" xfId="1" builtinId="3"/>
    <cellStyle name="Comma 10" xfId="28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WhiteSpace="0" view="pageLayout" zoomScale="106" zoomScalePageLayoutView="106" workbookViewId="0">
      <selection activeCell="B47" sqref="B47"/>
    </sheetView>
  </sheetViews>
  <sheetFormatPr defaultRowHeight="15" x14ac:dyDescent="0.25"/>
  <cols>
    <col min="1" max="1" width="61" customWidth="1"/>
    <col min="2" max="2" width="12.42578125" customWidth="1"/>
    <col min="3" max="3" width="12.85546875" customWidth="1"/>
    <col min="4" max="5" width="11.140625" customWidth="1"/>
    <col min="6" max="6" width="11.42578125" customWidth="1"/>
    <col min="7" max="7" width="11.140625" customWidth="1"/>
  </cols>
  <sheetData>
    <row r="1" spans="1:14" ht="21" customHeight="1" x14ac:dyDescent="0.25">
      <c r="A1" s="235" t="s">
        <v>56</v>
      </c>
      <c r="B1" s="235"/>
      <c r="C1" s="235"/>
      <c r="D1" s="235"/>
      <c r="E1" s="235"/>
      <c r="F1" s="235"/>
      <c r="G1" s="235"/>
      <c r="H1" s="235"/>
    </row>
    <row r="2" spans="1:14" ht="25.5" customHeight="1" x14ac:dyDescent="0.25">
      <c r="A2" s="234" t="s">
        <v>117</v>
      </c>
      <c r="B2" s="234"/>
      <c r="C2" s="234"/>
      <c r="D2" s="234"/>
      <c r="E2" s="234"/>
      <c r="F2" s="234"/>
      <c r="G2" s="234"/>
      <c r="H2" s="234"/>
    </row>
    <row r="3" spans="1:14" ht="12" customHeight="1" x14ac:dyDescent="0.3">
      <c r="A3" s="54" t="s">
        <v>46</v>
      </c>
      <c r="B3" s="54"/>
      <c r="C3" s="239" t="s">
        <v>107</v>
      </c>
      <c r="D3" s="239"/>
      <c r="E3" s="55"/>
      <c r="F3" s="55"/>
    </row>
    <row r="4" spans="1:14" ht="87.75" customHeight="1" x14ac:dyDescent="0.3">
      <c r="A4" s="58"/>
      <c r="B4" s="63">
        <v>44347</v>
      </c>
      <c r="C4" s="63">
        <v>44712</v>
      </c>
      <c r="D4" s="63" t="s">
        <v>111</v>
      </c>
      <c r="E4" s="63">
        <v>45077</v>
      </c>
      <c r="F4" s="5" t="s">
        <v>118</v>
      </c>
      <c r="G4" s="5" t="s">
        <v>119</v>
      </c>
      <c r="H4" s="5" t="s">
        <v>120</v>
      </c>
    </row>
    <row r="5" spans="1:14" ht="16.5" x14ac:dyDescent="0.3">
      <c r="A5" s="122" t="s">
        <v>27</v>
      </c>
      <c r="B5" s="123">
        <v>4591.1994142538051</v>
      </c>
      <c r="C5" s="123">
        <v>4306.9892078830117</v>
      </c>
      <c r="D5" s="31">
        <v>4186.66534605575</v>
      </c>
      <c r="E5" s="31">
        <v>4261.9742567040321</v>
      </c>
      <c r="F5" s="31">
        <f>E5*100/B5</f>
        <v>92.829212416091906</v>
      </c>
      <c r="G5" s="31">
        <f>E5*100/C5</f>
        <v>98.954839471234592</v>
      </c>
      <c r="H5" s="85">
        <f>E5*100/D5</f>
        <v>101.79878028033052</v>
      </c>
      <c r="J5" s="30"/>
    </row>
    <row r="6" spans="1:14" ht="16.5" x14ac:dyDescent="0.3">
      <c r="A6" s="236" t="s">
        <v>26</v>
      </c>
      <c r="B6" s="237"/>
      <c r="C6" s="237"/>
      <c r="D6" s="237"/>
      <c r="E6" s="237"/>
      <c r="F6" s="237"/>
      <c r="G6" s="237"/>
      <c r="H6" s="238"/>
      <c r="N6" s="116"/>
    </row>
    <row r="7" spans="1:14" ht="16.5" customHeight="1" x14ac:dyDescent="0.3">
      <c r="A7" s="6" t="s">
        <v>29</v>
      </c>
      <c r="B7" s="123">
        <v>4331.6393269703731</v>
      </c>
      <c r="C7" s="123">
        <v>4079.9281233192714</v>
      </c>
      <c r="D7" s="32">
        <v>3969.6861616986098</v>
      </c>
      <c r="E7" s="32">
        <v>4047.5639169980677</v>
      </c>
      <c r="F7" s="33">
        <f>E7*100/B7</f>
        <v>93.441849874167787</v>
      </c>
      <c r="G7" s="33">
        <f>E7*100/C7</f>
        <v>99.206745674360718</v>
      </c>
      <c r="H7" s="83">
        <f>E7*100/D7</f>
        <v>101.96181139080613</v>
      </c>
      <c r="J7" t="s">
        <v>110</v>
      </c>
    </row>
    <row r="8" spans="1:14" ht="17.25" customHeight="1" x14ac:dyDescent="0.3">
      <c r="A8" s="230" t="s">
        <v>3</v>
      </c>
      <c r="B8" s="230"/>
      <c r="C8" s="230"/>
      <c r="D8" s="230"/>
      <c r="E8" s="230"/>
      <c r="F8" s="230"/>
      <c r="G8" s="230"/>
      <c r="H8" s="67"/>
    </row>
    <row r="9" spans="1:14" ht="16.5" x14ac:dyDescent="0.3">
      <c r="A9" s="125" t="s">
        <v>2</v>
      </c>
      <c r="B9" s="123">
        <v>3257.5591394493731</v>
      </c>
      <c r="C9" s="123">
        <v>2709.8752864357712</v>
      </c>
      <c r="D9" s="126">
        <v>2319.7284840920802</v>
      </c>
      <c r="E9" s="126">
        <v>2262.8400175651445</v>
      </c>
      <c r="F9" s="126">
        <f>E9*100/B9</f>
        <v>69.464280484179739</v>
      </c>
      <c r="G9" s="126">
        <f>E9*100/C9</f>
        <v>83.503474454774619</v>
      </c>
      <c r="H9" s="68">
        <f>E9*100/D9</f>
        <v>97.547623917322326</v>
      </c>
      <c r="I9" s="30"/>
      <c r="J9" s="30"/>
      <c r="K9" s="29"/>
    </row>
    <row r="10" spans="1:14" ht="16.5" x14ac:dyDescent="0.3">
      <c r="A10" s="230" t="s">
        <v>1</v>
      </c>
      <c r="B10" s="230"/>
      <c r="C10" s="230"/>
      <c r="D10" s="230"/>
      <c r="E10" s="230"/>
      <c r="F10" s="230"/>
      <c r="G10" s="230"/>
      <c r="H10" s="67"/>
      <c r="K10" s="60"/>
    </row>
    <row r="11" spans="1:14" ht="18.75" customHeight="1" x14ac:dyDescent="0.3">
      <c r="A11" s="119" t="s">
        <v>42</v>
      </c>
      <c r="B11" s="84">
        <v>2394.6758709688702</v>
      </c>
      <c r="C11" s="84">
        <v>1965.4992821941069</v>
      </c>
      <c r="D11" s="82">
        <v>1772.58153622035</v>
      </c>
      <c r="E11" s="82">
        <v>1715.6669075273592</v>
      </c>
      <c r="F11" s="26">
        <f>E11*100/B11</f>
        <v>71.645057618307717</v>
      </c>
      <c r="G11" s="26">
        <f>E11*100/C11</f>
        <v>87.289113919804777</v>
      </c>
      <c r="H11" s="66">
        <f>E11*100/D11</f>
        <v>96.789167238289693</v>
      </c>
    </row>
    <row r="12" spans="1:14" ht="33.75" customHeight="1" x14ac:dyDescent="0.3">
      <c r="A12" s="119" t="s">
        <v>44</v>
      </c>
      <c r="B12" s="27">
        <v>3.4041987390005102</v>
      </c>
      <c r="C12" s="84">
        <v>59.989918000000003</v>
      </c>
      <c r="D12" s="27">
        <v>43.982599999999998</v>
      </c>
      <c r="E12" s="27">
        <v>80.633888319076462</v>
      </c>
      <c r="F12" s="26">
        <f>E12*100/B12</f>
        <v>2368.6598374908913</v>
      </c>
      <c r="G12" s="26">
        <f>E12*100/C12</f>
        <v>134.41239962867837</v>
      </c>
      <c r="H12" s="66">
        <f>E12*100/D12</f>
        <v>183.33133629907385</v>
      </c>
      <c r="K12" s="61"/>
    </row>
    <row r="13" spans="1:14" ht="34.5" customHeight="1" x14ac:dyDescent="0.3">
      <c r="A13" s="119" t="s">
        <v>43</v>
      </c>
      <c r="B13" s="84">
        <v>855.03378974000009</v>
      </c>
      <c r="C13" s="84">
        <v>680.99528624000004</v>
      </c>
      <c r="D13" s="27">
        <v>500.22392787000001</v>
      </c>
      <c r="E13" s="27">
        <v>463.63499172000002</v>
      </c>
      <c r="F13" s="26">
        <f>E13*100/B13</f>
        <v>54.224171872901401</v>
      </c>
      <c r="G13" s="26">
        <f>E13*100/C13</f>
        <v>68.081967832682366</v>
      </c>
      <c r="H13" s="66">
        <f>E13*100/D13</f>
        <v>92.685488615908667</v>
      </c>
    </row>
    <row r="14" spans="1:14" ht="16.5" x14ac:dyDescent="0.3">
      <c r="A14" s="119" t="s">
        <v>109</v>
      </c>
      <c r="B14" s="84">
        <v>4.4452800015025993</v>
      </c>
      <c r="C14" s="84">
        <v>3.3908000016644002</v>
      </c>
      <c r="D14" s="25">
        <v>2.9404200017303999</v>
      </c>
      <c r="E14" s="25">
        <v>2.9042299987092002</v>
      </c>
      <c r="F14" s="26">
        <f>E14*100/B14</f>
        <v>65.3328923651043</v>
      </c>
      <c r="G14" s="26">
        <f>E14*100/C14</f>
        <v>85.650288937231238</v>
      </c>
      <c r="H14" s="133">
        <f t="shared" ref="H14:H21" si="0">E14*100/D14</f>
        <v>98.769223342246946</v>
      </c>
    </row>
    <row r="15" spans="1:14" ht="16.5" x14ac:dyDescent="0.3">
      <c r="A15" s="125" t="s">
        <v>6</v>
      </c>
      <c r="B15" s="127">
        <v>1074.080187521</v>
      </c>
      <c r="C15" s="127">
        <v>1370.0528368835</v>
      </c>
      <c r="D15" s="128">
        <v>1649.9576776065201</v>
      </c>
      <c r="E15" s="128">
        <v>1784.7238994329234</v>
      </c>
      <c r="F15" s="129">
        <f>E15*100/B15</f>
        <v>166.16300348599711</v>
      </c>
      <c r="G15" s="129">
        <f>E15*100/C15</f>
        <v>130.26679346854155</v>
      </c>
      <c r="H15" s="68">
        <f t="shared" si="0"/>
        <v>108.16785931272489</v>
      </c>
    </row>
    <row r="16" spans="1:14" ht="16.5" x14ac:dyDescent="0.3">
      <c r="A16" s="230" t="s">
        <v>1</v>
      </c>
      <c r="B16" s="230"/>
      <c r="C16" s="230"/>
      <c r="D16" s="230"/>
      <c r="E16" s="230"/>
      <c r="F16" s="230"/>
      <c r="G16" s="230"/>
      <c r="H16" s="67"/>
      <c r="J16" s="30"/>
    </row>
    <row r="17" spans="1:11" ht="21" customHeight="1" x14ac:dyDescent="0.3">
      <c r="A17" s="119" t="s">
        <v>42</v>
      </c>
      <c r="B17" s="27" t="s">
        <v>24</v>
      </c>
      <c r="C17" s="27" t="s">
        <v>24</v>
      </c>
      <c r="D17" s="27" t="s">
        <v>24</v>
      </c>
      <c r="E17" s="27" t="s">
        <v>24</v>
      </c>
      <c r="F17" s="27" t="s">
        <v>24</v>
      </c>
      <c r="G17" s="27" t="s">
        <v>24</v>
      </c>
      <c r="H17" s="67" t="s">
        <v>24</v>
      </c>
      <c r="K17" s="60"/>
    </row>
    <row r="18" spans="1:11" ht="36.75" customHeight="1" x14ac:dyDescent="0.3">
      <c r="A18" s="119" t="s">
        <v>41</v>
      </c>
      <c r="B18" s="115">
        <v>1017.7489772610001</v>
      </c>
      <c r="C18" s="115">
        <v>1258.979464</v>
      </c>
      <c r="D18" s="115">
        <v>1452.2680029999999</v>
      </c>
      <c r="E18" s="115">
        <v>1564.1267686809233</v>
      </c>
      <c r="F18" s="27">
        <f>E18*100/B18</f>
        <v>153.68492660050157</v>
      </c>
      <c r="G18" s="27">
        <f>E18*100/C18</f>
        <v>124.23767133670445</v>
      </c>
      <c r="H18" s="66">
        <f t="shared" si="0"/>
        <v>107.70235007931407</v>
      </c>
      <c r="I18" s="60"/>
      <c r="J18" s="60"/>
    </row>
    <row r="19" spans="1:11" ht="36" customHeight="1" x14ac:dyDescent="0.3">
      <c r="A19" s="119" t="s">
        <v>39</v>
      </c>
      <c r="B19" s="25">
        <v>56.331210259999999</v>
      </c>
      <c r="C19" s="25">
        <v>105.73471376000001</v>
      </c>
      <c r="D19" s="25">
        <v>188.52357212999999</v>
      </c>
      <c r="E19" s="25">
        <v>212.77500828000001</v>
      </c>
      <c r="F19" s="27">
        <f>E19*100/B19</f>
        <v>377.72135073598542</v>
      </c>
      <c r="G19" s="27">
        <f>E19*100/C19</f>
        <v>201.23477022216511</v>
      </c>
      <c r="H19" s="66">
        <f t="shared" si="0"/>
        <v>112.86387472717574</v>
      </c>
    </row>
    <row r="20" spans="1:11" ht="16.5" x14ac:dyDescent="0.3">
      <c r="A20" s="119" t="s">
        <v>40</v>
      </c>
      <c r="B20" s="34" t="s">
        <v>24</v>
      </c>
      <c r="C20" s="25">
        <v>5.3386591235000003</v>
      </c>
      <c r="D20" s="25">
        <v>9.1661024765233403</v>
      </c>
      <c r="E20" s="25">
        <v>7.8221224720000002</v>
      </c>
      <c r="F20" s="27" t="s">
        <v>24</v>
      </c>
      <c r="G20" s="27" t="s">
        <v>24</v>
      </c>
      <c r="H20" s="66">
        <f t="shared" si="0"/>
        <v>85.337497502721504</v>
      </c>
      <c r="K20" s="30"/>
    </row>
    <row r="21" spans="1:11" ht="19.5" customHeight="1" x14ac:dyDescent="0.25">
      <c r="A21" s="88" t="s">
        <v>28</v>
      </c>
      <c r="B21" s="87">
        <v>259.56008728343204</v>
      </c>
      <c r="C21" s="87">
        <v>227.06108456374039</v>
      </c>
      <c r="D21" s="89">
        <v>216.979184357138</v>
      </c>
      <c r="E21" s="89">
        <v>214.41033970596479</v>
      </c>
      <c r="F21" s="90">
        <f>E21*100/B21</f>
        <v>82.605281093096167</v>
      </c>
      <c r="G21" s="90">
        <f>E21*100/C21</f>
        <v>94.428483911242708</v>
      </c>
      <c r="H21" s="91">
        <f t="shared" si="0"/>
        <v>98.816087055178073</v>
      </c>
      <c r="I21" s="30"/>
      <c r="J21" s="30"/>
    </row>
    <row r="22" spans="1:11" ht="16.5" x14ac:dyDescent="0.3">
      <c r="A22" s="230" t="s">
        <v>30</v>
      </c>
      <c r="B22" s="230"/>
      <c r="C22" s="230"/>
      <c r="D22" s="230"/>
      <c r="E22" s="230"/>
      <c r="F22" s="230"/>
      <c r="G22" s="230"/>
      <c r="H22" s="67"/>
    </row>
    <row r="23" spans="1:11" ht="18" customHeight="1" x14ac:dyDescent="0.3">
      <c r="A23" s="4" t="s">
        <v>38</v>
      </c>
      <c r="B23" s="26">
        <v>62.199900249809389</v>
      </c>
      <c r="C23" s="26">
        <v>43.901088263787997</v>
      </c>
      <c r="D23" s="26">
        <v>34.265394221866202</v>
      </c>
      <c r="E23" s="26">
        <v>33.352482258000002</v>
      </c>
      <c r="F23" s="26">
        <f>E23*100/B23</f>
        <v>53.62144010528732</v>
      </c>
      <c r="G23" s="26">
        <f>E23*100/C23</f>
        <v>75.971880372521284</v>
      </c>
      <c r="H23" s="67">
        <f>E23*100/D23</f>
        <v>97.335761094837679</v>
      </c>
    </row>
    <row r="24" spans="1:11" ht="28.5" customHeight="1" x14ac:dyDescent="0.25">
      <c r="A24" s="233" t="s">
        <v>4</v>
      </c>
      <c r="B24" s="233"/>
      <c r="C24" s="233"/>
      <c r="D24" s="233"/>
      <c r="E24" s="233"/>
      <c r="F24" s="233"/>
      <c r="G24" s="233"/>
      <c r="H24" s="233"/>
    </row>
    <row r="26" spans="1:11" ht="14.25" customHeight="1" x14ac:dyDescent="0.3">
      <c r="A26" s="24" t="s">
        <v>50</v>
      </c>
      <c r="B26" s="24"/>
    </row>
    <row r="27" spans="1:11" ht="89.25" customHeight="1" x14ac:dyDescent="0.3">
      <c r="A27" s="119"/>
      <c r="B27" s="63">
        <v>44347</v>
      </c>
      <c r="C27" s="63">
        <v>44712</v>
      </c>
      <c r="D27" s="63" t="s">
        <v>111</v>
      </c>
      <c r="E27" s="63">
        <v>45077</v>
      </c>
      <c r="F27" s="5" t="s">
        <v>118</v>
      </c>
      <c r="G27" s="5" t="s">
        <v>121</v>
      </c>
      <c r="H27" s="5" t="s">
        <v>120</v>
      </c>
    </row>
    <row r="28" spans="1:11" ht="16.5" x14ac:dyDescent="0.3">
      <c r="A28" s="121" t="s">
        <v>27</v>
      </c>
      <c r="B28" s="105">
        <v>8816.0056343442648</v>
      </c>
      <c r="C28" s="105">
        <v>9580.4546843202515</v>
      </c>
      <c r="D28" s="32">
        <v>10637.7</v>
      </c>
      <c r="E28" s="32">
        <v>11026.529692393753</v>
      </c>
      <c r="F28" s="33">
        <f>E28*100/B28</f>
        <v>125.07398644844341</v>
      </c>
      <c r="G28" s="33">
        <f>E28*100/C28</f>
        <v>115.09401229609911</v>
      </c>
      <c r="H28" s="68">
        <f>E28*100/D28</f>
        <v>103.65520453099592</v>
      </c>
      <c r="J28" s="30"/>
    </row>
    <row r="29" spans="1:11" ht="16.5" x14ac:dyDescent="0.3">
      <c r="A29" s="232" t="s">
        <v>26</v>
      </c>
      <c r="B29" s="232"/>
      <c r="C29" s="232"/>
      <c r="D29" s="232"/>
      <c r="E29" s="232"/>
      <c r="F29" s="232"/>
      <c r="G29" s="232"/>
      <c r="H29" s="67"/>
    </row>
    <row r="30" spans="1:11" ht="16.5" x14ac:dyDescent="0.3">
      <c r="A30" s="35" t="s">
        <v>0</v>
      </c>
      <c r="B30" s="106">
        <v>8317.5992299442642</v>
      </c>
      <c r="C30" s="106">
        <v>9075.3806462302509</v>
      </c>
      <c r="D30" s="108">
        <v>10086.353537359601</v>
      </c>
      <c r="E30" s="108">
        <v>10471.809782153752</v>
      </c>
      <c r="F30" s="33">
        <f>E30*100/B30</f>
        <v>125.89942713823113</v>
      </c>
      <c r="G30" s="33">
        <f>E30*100/C30</f>
        <v>115.38700348071409</v>
      </c>
      <c r="H30" s="68">
        <f t="shared" ref="H30:H47" si="1">E30*100/D30</f>
        <v>103.82156190903315</v>
      </c>
    </row>
    <row r="31" spans="1:11" ht="16.5" x14ac:dyDescent="0.3">
      <c r="A31" s="120" t="s">
        <v>47</v>
      </c>
      <c r="B31" s="44"/>
      <c r="C31" s="36"/>
      <c r="D31" s="36"/>
      <c r="E31" s="36"/>
      <c r="F31" s="37"/>
      <c r="G31" s="37"/>
      <c r="H31" s="67"/>
    </row>
    <row r="32" spans="1:11" ht="16.5" x14ac:dyDescent="0.3">
      <c r="A32" s="130" t="s">
        <v>2</v>
      </c>
      <c r="B32" s="105">
        <v>6255.1540755201304</v>
      </c>
      <c r="C32" s="105">
        <v>6027.8389679592747</v>
      </c>
      <c r="D32" s="32">
        <v>5894.1</v>
      </c>
      <c r="E32" s="32">
        <v>5854.3930910823374</v>
      </c>
      <c r="F32" s="33">
        <f>E32*100/B32</f>
        <v>93.593107706072473</v>
      </c>
      <c r="G32" s="33">
        <f>E32*100/C32</f>
        <v>97.122586090987483</v>
      </c>
      <c r="H32" s="131">
        <f t="shared" si="1"/>
        <v>99.326327871640075</v>
      </c>
      <c r="J32" s="30"/>
    </row>
    <row r="33" spans="1:11" ht="16.5" x14ac:dyDescent="0.3">
      <c r="A33" s="231" t="s">
        <v>47</v>
      </c>
      <c r="B33" s="231"/>
      <c r="C33" s="231"/>
      <c r="D33" s="231"/>
      <c r="E33" s="231"/>
      <c r="F33" s="231"/>
      <c r="G33" s="231"/>
      <c r="H33" s="67"/>
    </row>
    <row r="34" spans="1:11" ht="17.25" customHeight="1" x14ac:dyDescent="0.25">
      <c r="A34" s="120" t="s">
        <v>42</v>
      </c>
      <c r="B34" s="41">
        <v>4598.2485329100009</v>
      </c>
      <c r="C34" s="41">
        <v>4372.0510770400097</v>
      </c>
      <c r="D34" s="41">
        <v>4503.8999999999996</v>
      </c>
      <c r="E34" s="41">
        <v>4438.7532534600005</v>
      </c>
      <c r="F34" s="42">
        <f>E34*100/B34</f>
        <v>96.531390630400224</v>
      </c>
      <c r="G34" s="42">
        <f>E34*100/C34</f>
        <v>101.52564952340744</v>
      </c>
      <c r="H34" s="66">
        <f t="shared" si="1"/>
        <v>98.55354811296877</v>
      </c>
    </row>
    <row r="35" spans="1:11" ht="32.25" customHeight="1" x14ac:dyDescent="0.25">
      <c r="A35" s="120" t="s">
        <v>44</v>
      </c>
      <c r="B35" s="173">
        <v>6.5367309401292486</v>
      </c>
      <c r="C35" s="173">
        <v>133.44140492926417</v>
      </c>
      <c r="D35" s="41">
        <v>111.8</v>
      </c>
      <c r="E35" s="41">
        <v>208.61504791233693</v>
      </c>
      <c r="F35" s="42">
        <f>E35*100/B35</f>
        <v>3191.4277920120735</v>
      </c>
      <c r="G35" s="42">
        <f>E35*100/C35</f>
        <v>156.33457098486147</v>
      </c>
      <c r="H35" s="66">
        <f t="shared" si="1"/>
        <v>186.59664392874501</v>
      </c>
    </row>
    <row r="36" spans="1:11" ht="30.75" customHeight="1" x14ac:dyDescent="0.25">
      <c r="A36" s="120" t="s">
        <v>45</v>
      </c>
      <c r="B36" s="41">
        <v>1641.8330000000001</v>
      </c>
      <c r="C36" s="41">
        <v>1514.8040000000001</v>
      </c>
      <c r="D36" s="41">
        <v>1271</v>
      </c>
      <c r="E36" s="41">
        <v>1199.511</v>
      </c>
      <c r="F36" s="42">
        <f>E36*100/B36</f>
        <v>73.059257549336621</v>
      </c>
      <c r="G36" s="42">
        <f>E36*100/C36</f>
        <v>79.185888075288943</v>
      </c>
      <c r="H36" s="66">
        <f t="shared" si="1"/>
        <v>94.37537372147915</v>
      </c>
      <c r="K36" s="30"/>
    </row>
    <row r="37" spans="1:11" ht="17.25" x14ac:dyDescent="0.3">
      <c r="A37" s="120" t="s">
        <v>109</v>
      </c>
      <c r="B37" s="173">
        <v>8.5358116699999993</v>
      </c>
      <c r="C37" s="173">
        <v>7.5424859900000003</v>
      </c>
      <c r="D37" s="41">
        <v>7.5</v>
      </c>
      <c r="E37" s="41">
        <v>7.5137897100000002</v>
      </c>
      <c r="F37" s="44">
        <f>E37*100/B37</f>
        <v>88.026657575025908</v>
      </c>
      <c r="G37" s="42">
        <f>E37*100/C37</f>
        <v>99.619538172983724</v>
      </c>
      <c r="H37" s="67">
        <f t="shared" si="1"/>
        <v>100.1838628</v>
      </c>
    </row>
    <row r="38" spans="1:11" ht="16.5" x14ac:dyDescent="0.3">
      <c r="A38" s="132" t="s">
        <v>6</v>
      </c>
      <c r="B38" s="32">
        <v>2062.4451544241333</v>
      </c>
      <c r="C38" s="32">
        <v>3047.5416782709758</v>
      </c>
      <c r="D38" s="32">
        <v>4192.3</v>
      </c>
      <c r="E38" s="32">
        <v>4617.4166910714139</v>
      </c>
      <c r="F38" s="33">
        <f>E38*100/B38</f>
        <v>223.88070204759788</v>
      </c>
      <c r="G38" s="33">
        <f>E38*100/C38</f>
        <v>151.51283160436077</v>
      </c>
      <c r="H38" s="83">
        <f t="shared" si="1"/>
        <v>110.14041674191765</v>
      </c>
    </row>
    <row r="39" spans="1:11" ht="16.5" x14ac:dyDescent="0.3">
      <c r="A39" s="231" t="s">
        <v>3</v>
      </c>
      <c r="B39" s="231"/>
      <c r="C39" s="231"/>
      <c r="D39" s="231"/>
      <c r="E39" s="231"/>
      <c r="F39" s="231"/>
      <c r="G39" s="231"/>
      <c r="H39" s="67"/>
      <c r="J39" s="29"/>
    </row>
    <row r="40" spans="1:11" ht="18" customHeight="1" x14ac:dyDescent="0.3">
      <c r="A40" s="120" t="s">
        <v>42</v>
      </c>
      <c r="B40" s="36" t="s">
        <v>24</v>
      </c>
      <c r="C40" s="36" t="s">
        <v>24</v>
      </c>
      <c r="D40" s="36" t="s">
        <v>24</v>
      </c>
      <c r="E40" s="36" t="s">
        <v>24</v>
      </c>
      <c r="F40" s="36" t="s">
        <v>24</v>
      </c>
      <c r="G40" s="43" t="s">
        <v>24</v>
      </c>
      <c r="H40" s="67" t="s">
        <v>24</v>
      </c>
    </row>
    <row r="41" spans="1:11" ht="32.25" customHeight="1" x14ac:dyDescent="0.25">
      <c r="A41" s="57" t="s">
        <v>41</v>
      </c>
      <c r="B41" s="107">
        <v>1954.2781544241332</v>
      </c>
      <c r="C41" s="107">
        <v>2800.4703799270396</v>
      </c>
      <c r="D41" s="43">
        <v>3690</v>
      </c>
      <c r="E41" s="43">
        <v>4046.6903877701625</v>
      </c>
      <c r="F41" s="27">
        <f>E41*100/B41</f>
        <v>207.06829161494667</v>
      </c>
      <c r="G41" s="27">
        <f>E41*100/C41</f>
        <v>144.50038167786622</v>
      </c>
      <c r="H41" s="25">
        <f>E41*100/D41</f>
        <v>109.66640617263312</v>
      </c>
    </row>
    <row r="42" spans="1:11" ht="33" customHeight="1" x14ac:dyDescent="0.25">
      <c r="A42" s="57" t="s">
        <v>39</v>
      </c>
      <c r="B42" s="86">
        <v>108.167</v>
      </c>
      <c r="C42" s="86">
        <v>235.196</v>
      </c>
      <c r="D42" s="43">
        <v>479</v>
      </c>
      <c r="E42" s="43">
        <v>550.48900000000003</v>
      </c>
      <c r="F42" s="27">
        <f>E42*100/B42</f>
        <v>508.92508805828027</v>
      </c>
      <c r="G42" s="27">
        <f>E42*100/C42</f>
        <v>234.05542611268899</v>
      </c>
      <c r="H42" s="25">
        <f t="shared" si="1"/>
        <v>114.92463465553236</v>
      </c>
      <c r="J42" s="29"/>
    </row>
    <row r="43" spans="1:11" ht="16.5" x14ac:dyDescent="0.25">
      <c r="A43" s="57" t="s">
        <v>40</v>
      </c>
      <c r="B43" s="34" t="s">
        <v>24</v>
      </c>
      <c r="C43" s="43">
        <v>11.875298343936295</v>
      </c>
      <c r="D43" s="43">
        <v>23.3</v>
      </c>
      <c r="E43" s="43">
        <v>20.237303301252201</v>
      </c>
      <c r="F43" s="27" t="s">
        <v>24</v>
      </c>
      <c r="G43" s="27" t="s">
        <v>24</v>
      </c>
      <c r="H43" s="25">
        <f t="shared" si="1"/>
        <v>86.855378975331334</v>
      </c>
    </row>
    <row r="44" spans="1:11" ht="21.75" customHeight="1" x14ac:dyDescent="0.25">
      <c r="A44" s="92" t="s">
        <v>28</v>
      </c>
      <c r="B44" s="87">
        <v>498.40640440000004</v>
      </c>
      <c r="C44" s="87">
        <v>505.07403808999999</v>
      </c>
      <c r="D44" s="92">
        <v>551.29999999999995</v>
      </c>
      <c r="E44" s="92">
        <v>554.71991023999999</v>
      </c>
      <c r="F44" s="90">
        <f>E44*100/B44</f>
        <v>111.29871232449194</v>
      </c>
      <c r="G44" s="90">
        <f>E44*100/C44</f>
        <v>109.82942467954639</v>
      </c>
      <c r="H44" s="89">
        <f>E44*100/D44</f>
        <v>100.62033561400328</v>
      </c>
      <c r="J44" s="30"/>
    </row>
    <row r="45" spans="1:11" ht="16.5" x14ac:dyDescent="0.3">
      <c r="A45" s="229" t="s">
        <v>48</v>
      </c>
      <c r="B45" s="229"/>
      <c r="C45" s="229"/>
      <c r="D45" s="229"/>
      <c r="E45" s="229"/>
      <c r="F45" s="229"/>
      <c r="G45" s="229"/>
      <c r="H45" s="67"/>
    </row>
    <row r="46" spans="1:11" ht="33" customHeight="1" x14ac:dyDescent="0.25">
      <c r="A46" s="36" t="s">
        <v>38</v>
      </c>
      <c r="B46" s="86">
        <v>119.43603872999999</v>
      </c>
      <c r="C46" s="86">
        <v>97.653457299999999</v>
      </c>
      <c r="D46" s="43">
        <v>87.1</v>
      </c>
      <c r="E46" s="43">
        <v>86.289150000000006</v>
      </c>
      <c r="F46" s="43">
        <f>E46*100/B46</f>
        <v>72.247163349972908</v>
      </c>
      <c r="G46" s="43">
        <f>E46*100/C46</f>
        <v>88.362616527658773</v>
      </c>
      <c r="H46" s="66">
        <f t="shared" si="1"/>
        <v>99.069058553386924</v>
      </c>
    </row>
    <row r="47" spans="1:11" ht="32.25" customHeight="1" x14ac:dyDescent="0.25">
      <c r="A47" s="38" t="s">
        <v>25</v>
      </c>
      <c r="B47" s="221">
        <v>520.78</v>
      </c>
      <c r="C47" s="221">
        <v>449.56</v>
      </c>
      <c r="D47" s="40">
        <v>393.57</v>
      </c>
      <c r="E47" s="40">
        <v>386.52</v>
      </c>
      <c r="F47" s="39">
        <f>E47*100/B47</f>
        <v>74.219440070663239</v>
      </c>
      <c r="G47" s="39">
        <f>E47*100/C47</f>
        <v>85.977400124566245</v>
      </c>
      <c r="H47" s="69">
        <f t="shared" si="1"/>
        <v>98.208704931778342</v>
      </c>
    </row>
    <row r="48" spans="1:11" ht="25.5" customHeight="1" x14ac:dyDescent="0.25">
      <c r="A48" s="227" t="s">
        <v>77</v>
      </c>
      <c r="B48" s="228"/>
      <c r="C48" s="228"/>
      <c r="D48" s="227"/>
      <c r="E48" s="227"/>
      <c r="F48" s="227"/>
      <c r="G48" s="227"/>
    </row>
  </sheetData>
  <mergeCells count="14">
    <mergeCell ref="A2:H2"/>
    <mergeCell ref="A1:H1"/>
    <mergeCell ref="A10:G10"/>
    <mergeCell ref="A16:G16"/>
    <mergeCell ref="A8:G8"/>
    <mergeCell ref="A6:H6"/>
    <mergeCell ref="C3:D3"/>
    <mergeCell ref="A48:G48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showWhiteSpace="0" view="pageLayout" topLeftCell="A4" zoomScale="118" zoomScalePageLayoutView="118" workbookViewId="0">
      <selection activeCell="E25" sqref="E25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3" ht="19.5" customHeight="1" x14ac:dyDescent="0.3">
      <c r="A1" s="79" t="s">
        <v>33</v>
      </c>
      <c r="B1" s="79"/>
      <c r="C1" s="79"/>
      <c r="D1" s="79"/>
      <c r="E1" s="79"/>
      <c r="F1" s="79"/>
      <c r="G1" s="79"/>
      <c r="H1" s="79"/>
    </row>
    <row r="2" spans="1:13" ht="33.75" customHeight="1" x14ac:dyDescent="0.25">
      <c r="A2" s="240" t="s">
        <v>122</v>
      </c>
      <c r="B2" s="240"/>
      <c r="C2" s="240"/>
      <c r="D2" s="240"/>
      <c r="E2" s="240"/>
      <c r="F2" s="240"/>
      <c r="G2" s="240"/>
      <c r="H2" s="240"/>
    </row>
    <row r="3" spans="1:13" ht="124.5" customHeight="1" x14ac:dyDescent="0.3">
      <c r="A3" s="65"/>
      <c r="B3" s="63">
        <v>44347</v>
      </c>
      <c r="C3" s="63">
        <v>44712</v>
      </c>
      <c r="D3" s="63">
        <v>44926</v>
      </c>
      <c r="E3" s="184">
        <v>45077</v>
      </c>
      <c r="F3" s="5" t="s">
        <v>123</v>
      </c>
      <c r="G3" s="5" t="s">
        <v>124</v>
      </c>
      <c r="H3" s="5" t="s">
        <v>125</v>
      </c>
    </row>
    <row r="4" spans="1:13" ht="20.25" customHeight="1" x14ac:dyDescent="0.25">
      <c r="A4" s="135" t="s">
        <v>5</v>
      </c>
      <c r="B4" s="225">
        <v>4331.6393269703731</v>
      </c>
      <c r="C4" s="225">
        <v>4079.9281233192714</v>
      </c>
      <c r="D4" s="225">
        <v>3969.6861616986098</v>
      </c>
      <c r="E4" s="225">
        <v>4047.5639169980677</v>
      </c>
      <c r="F4" s="45"/>
      <c r="G4" s="45"/>
      <c r="H4" s="124"/>
      <c r="J4" s="61"/>
    </row>
    <row r="5" spans="1:13" ht="16.5" x14ac:dyDescent="0.3">
      <c r="A5" s="8" t="s">
        <v>31</v>
      </c>
      <c r="B5" s="174">
        <v>100</v>
      </c>
      <c r="C5" s="174">
        <v>100</v>
      </c>
      <c r="D5" s="80">
        <v>100</v>
      </c>
      <c r="E5" s="181">
        <v>100</v>
      </c>
      <c r="F5" s="45"/>
      <c r="G5" s="45"/>
      <c r="H5" s="71"/>
    </row>
    <row r="6" spans="1:13" ht="16.5" x14ac:dyDescent="0.3">
      <c r="A6" s="2" t="s">
        <v>1</v>
      </c>
      <c r="B6" s="27"/>
      <c r="C6" s="27"/>
      <c r="D6" s="46"/>
      <c r="E6" s="182"/>
      <c r="F6" s="46"/>
      <c r="G6" s="46"/>
      <c r="H6" s="44"/>
    </row>
    <row r="7" spans="1:13" ht="16.5" x14ac:dyDescent="0.3">
      <c r="A7" s="2" t="s">
        <v>6</v>
      </c>
      <c r="B7" s="175">
        <v>24.79615929316606</v>
      </c>
      <c r="C7" s="175">
        <v>33.580317973074443</v>
      </c>
      <c r="D7" s="175">
        <v>41.563932522577936</v>
      </c>
      <c r="E7" s="175">
        <v>44.093779271473224</v>
      </c>
      <c r="F7" s="46">
        <f>E7-B7</f>
        <v>19.297619978307164</v>
      </c>
      <c r="G7" s="47">
        <f>E7-C7</f>
        <v>10.513461298398781</v>
      </c>
      <c r="H7" s="44">
        <f>E7-D7</f>
        <v>2.529846748895288</v>
      </c>
      <c r="M7" s="222"/>
    </row>
    <row r="8" spans="1:13" ht="16.5" x14ac:dyDescent="0.3">
      <c r="A8" s="2" t="s">
        <v>2</v>
      </c>
      <c r="B8" s="175">
        <v>75.203840706833944</v>
      </c>
      <c r="C8" s="175">
        <v>66.419682026925557</v>
      </c>
      <c r="D8" s="175">
        <v>58.436067477422071</v>
      </c>
      <c r="E8" s="175">
        <v>55.90622072852679</v>
      </c>
      <c r="F8" s="47">
        <f>E8-B8</f>
        <v>-19.297619978307154</v>
      </c>
      <c r="G8" s="47">
        <f>E8-C8</f>
        <v>-10.513461298398767</v>
      </c>
      <c r="H8" s="72">
        <f>E8-D8</f>
        <v>-2.5298467488952809</v>
      </c>
      <c r="K8" s="192"/>
    </row>
    <row r="9" spans="1:13" ht="16.5" x14ac:dyDescent="0.3">
      <c r="A9" s="177" t="s">
        <v>32</v>
      </c>
      <c r="B9" s="176">
        <v>100</v>
      </c>
      <c r="C9" s="185">
        <v>100</v>
      </c>
      <c r="D9" s="185">
        <v>100</v>
      </c>
      <c r="E9" s="183">
        <v>100</v>
      </c>
      <c r="F9" s="178"/>
      <c r="G9" s="179"/>
      <c r="H9" s="180"/>
    </row>
    <row r="10" spans="1:13" ht="16.5" x14ac:dyDescent="0.3">
      <c r="A10" s="2" t="s">
        <v>1</v>
      </c>
      <c r="B10" s="27"/>
      <c r="C10" s="27"/>
      <c r="D10" s="27"/>
      <c r="E10" s="182"/>
      <c r="F10" s="46"/>
      <c r="G10" s="47"/>
      <c r="H10" s="44"/>
    </row>
    <row r="11" spans="1:13" ht="16.5" x14ac:dyDescent="0.3">
      <c r="A11" s="2" t="s">
        <v>7</v>
      </c>
      <c r="B11" s="175">
        <v>55.283362491857091</v>
      </c>
      <c r="C11" s="175">
        <v>48.174850702885735</v>
      </c>
      <c r="D11" s="175">
        <v>44.652938897866832</v>
      </c>
      <c r="E11" s="175">
        <v>42.387642115354353</v>
      </c>
      <c r="F11" s="93">
        <f>E11-B11</f>
        <v>-12.895720376502737</v>
      </c>
      <c r="G11" s="93">
        <f>E11-C11</f>
        <v>-5.7872085875313815</v>
      </c>
      <c r="H11" s="94">
        <f>E11-D11</f>
        <v>-2.265296782512479</v>
      </c>
    </row>
    <row r="12" spans="1:13" ht="16.5" x14ac:dyDescent="0.3">
      <c r="A12" s="2" t="s">
        <v>8</v>
      </c>
      <c r="B12" s="175">
        <v>0</v>
      </c>
      <c r="C12" s="175">
        <v>0</v>
      </c>
      <c r="D12" s="175">
        <v>0</v>
      </c>
      <c r="E12" s="175">
        <v>0</v>
      </c>
      <c r="F12" s="175" t="s">
        <v>24</v>
      </c>
      <c r="G12" s="46" t="s">
        <v>24</v>
      </c>
      <c r="H12" s="44" t="s">
        <v>24</v>
      </c>
    </row>
    <row r="13" spans="1:13" ht="16.5" x14ac:dyDescent="0.3">
      <c r="A13" s="2" t="s">
        <v>9</v>
      </c>
      <c r="B13" s="175">
        <v>23.574289060539432</v>
      </c>
      <c r="C13" s="175">
        <v>32.328250452778505</v>
      </c>
      <c r="D13" s="175">
        <v>37.691911704167602</v>
      </c>
      <c r="E13" s="175">
        <v>40.635816770988995</v>
      </c>
      <c r="F13" s="46">
        <f>E13-B13</f>
        <v>17.061527710449564</v>
      </c>
      <c r="G13" s="47">
        <f>E13-C13</f>
        <v>8.3075663182104904</v>
      </c>
      <c r="H13" s="72">
        <f>E13-D13</f>
        <v>2.9439050668213937</v>
      </c>
    </row>
    <row r="14" spans="1:13" ht="16.5" x14ac:dyDescent="0.3">
      <c r="A14" s="2" t="s">
        <v>10</v>
      </c>
      <c r="B14" s="175">
        <v>21.039724944907295</v>
      </c>
      <c r="C14" s="175">
        <v>19.282937743519533</v>
      </c>
      <c r="D14" s="175">
        <v>17.3501751006253</v>
      </c>
      <c r="E14" s="175">
        <v>16.71153350190129</v>
      </c>
      <c r="F14" s="43">
        <f>E14-B14</f>
        <v>-4.3281914430060056</v>
      </c>
      <c r="G14" s="47">
        <f>E14-C14</f>
        <v>-2.571404241618243</v>
      </c>
      <c r="H14" s="70">
        <f>E14-D14</f>
        <v>-0.63864159872401061</v>
      </c>
    </row>
    <row r="15" spans="1:13" ht="16.5" x14ac:dyDescent="0.3">
      <c r="A15" s="2" t="s">
        <v>11</v>
      </c>
      <c r="B15" s="175">
        <v>0.10262350269618843</v>
      </c>
      <c r="C15" s="175">
        <v>8.3109307300879037E-2</v>
      </c>
      <c r="D15" s="175">
        <v>7.407185056846434E-2</v>
      </c>
      <c r="E15" s="175">
        <v>7.1752541979946377E-2</v>
      </c>
      <c r="F15" s="93">
        <f>E15-B15</f>
        <v>-3.0870960716242055E-2</v>
      </c>
      <c r="G15" s="93">
        <f>E15-C15</f>
        <v>-1.135676532093266E-2</v>
      </c>
      <c r="H15" s="95">
        <f>E15-D15</f>
        <v>-2.3193085885179626E-3</v>
      </c>
    </row>
    <row r="16" spans="1:13" ht="16.5" x14ac:dyDescent="0.3">
      <c r="A16" s="2" t="s">
        <v>12</v>
      </c>
      <c r="B16" s="175">
        <v>0</v>
      </c>
      <c r="C16" s="175">
        <v>0.13085179351533952</v>
      </c>
      <c r="D16" s="175">
        <v>0.23090244677179242</v>
      </c>
      <c r="E16" s="175">
        <v>0.19325506977543636</v>
      </c>
      <c r="F16" s="93" t="s">
        <v>24</v>
      </c>
      <c r="G16" s="93" t="s">
        <v>24</v>
      </c>
      <c r="H16" s="95">
        <f>E16-D16</f>
        <v>-3.7647376996356063E-2</v>
      </c>
    </row>
    <row r="17" spans="1:13" ht="30" customHeight="1" x14ac:dyDescent="0.25">
      <c r="A17" s="64" t="s">
        <v>13</v>
      </c>
      <c r="B17" s="174">
        <v>100</v>
      </c>
      <c r="C17" s="174">
        <v>100</v>
      </c>
      <c r="D17" s="80">
        <v>100</v>
      </c>
      <c r="E17" s="181">
        <v>100</v>
      </c>
      <c r="F17" s="45"/>
      <c r="G17" s="56"/>
      <c r="H17" s="71"/>
    </row>
    <row r="18" spans="1:13" ht="16.5" x14ac:dyDescent="0.3">
      <c r="A18" s="2" t="s">
        <v>1</v>
      </c>
      <c r="B18" s="175"/>
      <c r="C18" s="27"/>
      <c r="D18" s="175"/>
      <c r="E18" s="182"/>
      <c r="F18" s="46"/>
      <c r="G18" s="47"/>
      <c r="H18" s="44"/>
    </row>
    <row r="19" spans="1:13" ht="16.5" x14ac:dyDescent="0.3">
      <c r="A19" s="2" t="s">
        <v>14</v>
      </c>
      <c r="B19" s="175">
        <v>1.1108470489835613</v>
      </c>
      <c r="C19" s="175">
        <v>1.3330972149419069</v>
      </c>
      <c r="D19" s="175">
        <v>2.6244221773799201</v>
      </c>
      <c r="E19" s="175">
        <v>3.1544646759944159</v>
      </c>
      <c r="F19" s="43">
        <f>E19-B19</f>
        <v>2.0436176270108546</v>
      </c>
      <c r="G19" s="43">
        <f>E19-C19</f>
        <v>1.821367461052509</v>
      </c>
      <c r="H19" s="96">
        <f>E19-D21</f>
        <v>-81.173478563470184</v>
      </c>
      <c r="M19" s="186"/>
    </row>
    <row r="20" spans="1:13" ht="16.5" x14ac:dyDescent="0.3">
      <c r="A20" s="2" t="s">
        <v>15</v>
      </c>
      <c r="B20" s="175">
        <v>6.2550409105622515</v>
      </c>
      <c r="C20" s="175">
        <v>10.243944356847653</v>
      </c>
      <c r="D20" s="175">
        <v>13.0476345831554</v>
      </c>
      <c r="E20" s="175">
        <v>14.279329797481143</v>
      </c>
      <c r="F20" s="43">
        <f>E20-B20</f>
        <v>8.0242888869188924</v>
      </c>
      <c r="G20" s="43">
        <f>E20-C20</f>
        <v>4.0353854406334904</v>
      </c>
      <c r="H20" s="70">
        <f>E20-D20</f>
        <v>1.2316952143257431</v>
      </c>
    </row>
    <row r="21" spans="1:13" ht="16.5" x14ac:dyDescent="0.3">
      <c r="A21" s="2" t="s">
        <v>16</v>
      </c>
      <c r="B21" s="175">
        <v>92.640538929104153</v>
      </c>
      <c r="C21" s="175">
        <v>88.422958428210435</v>
      </c>
      <c r="D21" s="175">
        <v>84.327943239464602</v>
      </c>
      <c r="E21" s="175">
        <v>82.566205526524456</v>
      </c>
      <c r="F21" s="47">
        <f>E21-B21</f>
        <v>-10.074333402579697</v>
      </c>
      <c r="G21" s="47">
        <f>E21-C21</f>
        <v>-5.8567529016859794</v>
      </c>
      <c r="H21" s="70">
        <f>E21-D21</f>
        <v>-1.7617377129401461</v>
      </c>
    </row>
    <row r="22" spans="1:13" ht="16.5" x14ac:dyDescent="0.3">
      <c r="A22" s="8" t="s">
        <v>17</v>
      </c>
      <c r="B22" s="174">
        <v>100</v>
      </c>
      <c r="C22" s="174">
        <v>100</v>
      </c>
      <c r="D22" s="80">
        <v>100</v>
      </c>
      <c r="E22" s="181">
        <v>100</v>
      </c>
      <c r="F22" s="45"/>
      <c r="G22" s="56"/>
      <c r="H22" s="71"/>
      <c r="I22" s="61"/>
    </row>
    <row r="23" spans="1:13" ht="16.5" x14ac:dyDescent="0.3">
      <c r="A23" s="2" t="s">
        <v>1</v>
      </c>
      <c r="B23" s="27"/>
      <c r="C23" s="202"/>
      <c r="D23" s="46"/>
      <c r="E23" s="182"/>
      <c r="F23" s="46"/>
      <c r="G23" s="47"/>
      <c r="H23" s="44"/>
    </row>
    <row r="24" spans="1:13" ht="16.5" x14ac:dyDescent="0.3">
      <c r="A24" s="2" t="s">
        <v>18</v>
      </c>
      <c r="B24" s="202">
        <v>17.738468298620916</v>
      </c>
      <c r="C24" s="202">
        <v>16.961493279727158</v>
      </c>
      <c r="D24" s="202">
        <v>16.465865053197099</v>
      </c>
      <c r="E24" s="202">
        <v>15.898957447903298</v>
      </c>
      <c r="F24" s="47">
        <f>E24-B24</f>
        <v>-1.8395108507176179</v>
      </c>
      <c r="G24" s="47">
        <f>E24-C24</f>
        <v>-1.06253583182386</v>
      </c>
      <c r="H24" s="72">
        <f>E24-D24</f>
        <v>-0.56690760529380135</v>
      </c>
    </row>
    <row r="25" spans="1:13" ht="16.5" x14ac:dyDescent="0.3">
      <c r="A25" s="2" t="s">
        <v>19</v>
      </c>
      <c r="B25" s="202">
        <v>82.261531701379099</v>
      </c>
      <c r="C25" s="202">
        <v>83.038506720272835</v>
      </c>
      <c r="D25" s="202">
        <v>83.534134946802908</v>
      </c>
      <c r="E25" s="202">
        <v>84.101042552096729</v>
      </c>
      <c r="F25" s="47">
        <f>E25-B25</f>
        <v>1.8395108507176303</v>
      </c>
      <c r="G25" s="43">
        <f>E25-C25</f>
        <v>1.0625358318238938</v>
      </c>
      <c r="H25" s="36">
        <f>E25-D25</f>
        <v>0.56690760529382089</v>
      </c>
    </row>
    <row r="26" spans="1:13" ht="22.5" customHeight="1" x14ac:dyDescent="0.25">
      <c r="A26" s="228" t="s">
        <v>77</v>
      </c>
      <c r="B26" s="228"/>
      <c r="C26" s="228"/>
      <c r="D26" s="228"/>
      <c r="E26" s="228"/>
      <c r="F26" s="228"/>
      <c r="G26" s="228"/>
      <c r="H26" s="228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showRowColHeaders="0" tabSelected="1" showRuler="0" view="pageLayout" topLeftCell="A4" zoomScale="136" zoomScalePageLayoutView="136" workbookViewId="0">
      <selection activeCell="J5" sqref="J5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9" ht="17.25" customHeight="1" x14ac:dyDescent="0.3">
      <c r="A1" s="79" t="s">
        <v>59</v>
      </c>
      <c r="B1" s="79"/>
      <c r="C1" s="79"/>
      <c r="D1" s="79"/>
      <c r="E1" s="79"/>
      <c r="F1" s="79"/>
      <c r="G1" s="79"/>
    </row>
    <row r="2" spans="1:9" ht="17.25" customHeight="1" x14ac:dyDescent="0.25">
      <c r="A2" s="241" t="s">
        <v>112</v>
      </c>
      <c r="B2" s="241"/>
      <c r="C2" s="241"/>
      <c r="D2" s="241"/>
      <c r="E2" s="241"/>
      <c r="F2" s="241"/>
      <c r="G2" s="241"/>
      <c r="H2" s="241"/>
    </row>
    <row r="3" spans="1:9" ht="17.25" customHeight="1" x14ac:dyDescent="0.25">
      <c r="A3" s="59" t="s">
        <v>126</v>
      </c>
      <c r="B3" s="59"/>
      <c r="C3" s="59"/>
      <c r="D3" s="59"/>
      <c r="E3" s="59"/>
      <c r="F3" s="59"/>
      <c r="G3" s="59"/>
    </row>
    <row r="4" spans="1:9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9" ht="173.25" customHeight="1" x14ac:dyDescent="0.3">
      <c r="A5" s="1"/>
      <c r="B5" s="117">
        <v>44347</v>
      </c>
      <c r="C5" s="63">
        <v>44712</v>
      </c>
      <c r="D5" s="189">
        <v>44926</v>
      </c>
      <c r="E5" s="117">
        <v>45077</v>
      </c>
      <c r="F5" s="5" t="s">
        <v>123</v>
      </c>
      <c r="G5" s="5" t="s">
        <v>124</v>
      </c>
      <c r="H5" s="5" t="s">
        <v>125</v>
      </c>
      <c r="I5" s="118"/>
    </row>
    <row r="6" spans="1:9" ht="42.75" customHeight="1" x14ac:dyDescent="0.3">
      <c r="A6" s="9" t="s">
        <v>20</v>
      </c>
      <c r="B6" s="203">
        <v>4.2699999999999996</v>
      </c>
      <c r="C6" s="203">
        <v>5.17</v>
      </c>
      <c r="D6" s="203">
        <v>6.29</v>
      </c>
      <c r="E6" s="203">
        <v>6.75</v>
      </c>
      <c r="F6" s="204">
        <f>E6-B6</f>
        <v>2.4800000000000004</v>
      </c>
      <c r="G6" s="50">
        <f>E6-C6</f>
        <v>1.58</v>
      </c>
      <c r="H6" s="50">
        <f>E6-D6</f>
        <v>0.45999999999999996</v>
      </c>
      <c r="I6" s="116"/>
    </row>
    <row r="7" spans="1:9" ht="34.5" customHeight="1" x14ac:dyDescent="0.25">
      <c r="A7" s="4" t="s">
        <v>49</v>
      </c>
      <c r="B7" s="205">
        <v>1.52</v>
      </c>
      <c r="C7" s="205">
        <v>1.79</v>
      </c>
      <c r="D7" s="205">
        <v>3.24</v>
      </c>
      <c r="E7" s="205">
        <v>3.52</v>
      </c>
      <c r="F7" s="206">
        <f>E7-B7</f>
        <v>2</v>
      </c>
      <c r="G7" s="48">
        <f>E7-C7</f>
        <v>1.73</v>
      </c>
      <c r="H7" s="72">
        <f>E7-D7</f>
        <v>0.2799999999999998</v>
      </c>
    </row>
    <row r="8" spans="1:9" ht="34.5" customHeight="1" x14ac:dyDescent="0.25">
      <c r="A8" s="4" t="s">
        <v>21</v>
      </c>
      <c r="B8" s="205">
        <v>0</v>
      </c>
      <c r="C8" s="187">
        <v>0</v>
      </c>
      <c r="D8" s="188"/>
      <c r="E8" s="188"/>
      <c r="F8" s="72" t="s">
        <v>24</v>
      </c>
      <c r="G8" s="48" t="s">
        <v>24</v>
      </c>
      <c r="H8" s="70" t="s">
        <v>24</v>
      </c>
    </row>
    <row r="9" spans="1:9" ht="35.25" customHeight="1" x14ac:dyDescent="0.25">
      <c r="A9" s="4" t="s">
        <v>22</v>
      </c>
      <c r="B9" s="205">
        <v>10.08</v>
      </c>
      <c r="C9" s="188">
        <v>10.35</v>
      </c>
      <c r="D9" s="188">
        <v>10.54</v>
      </c>
      <c r="E9" s="188">
        <v>10.88</v>
      </c>
      <c r="F9" s="51">
        <f>E9-B9</f>
        <v>0.80000000000000071</v>
      </c>
      <c r="G9" s="48">
        <f>E9-C9</f>
        <v>0.53000000000000114</v>
      </c>
      <c r="H9" s="72">
        <f>E9-D9</f>
        <v>0.34000000000000163</v>
      </c>
    </row>
    <row r="10" spans="1:9" ht="35.25" customHeight="1" x14ac:dyDescent="0.25">
      <c r="A10" s="4" t="s">
        <v>23</v>
      </c>
      <c r="B10" s="205">
        <v>5</v>
      </c>
      <c r="C10" s="187">
        <v>5</v>
      </c>
      <c r="D10" s="188">
        <v>5</v>
      </c>
      <c r="E10" s="188">
        <v>5</v>
      </c>
      <c r="F10" s="51">
        <f>E10-B10</f>
        <v>0</v>
      </c>
      <c r="G10" s="48">
        <f>E10-C10</f>
        <v>0</v>
      </c>
      <c r="H10" s="70">
        <f>E10-D10</f>
        <v>0</v>
      </c>
    </row>
    <row r="11" spans="1:9" ht="35.25" customHeight="1" x14ac:dyDescent="0.25">
      <c r="A11" s="4" t="s">
        <v>57</v>
      </c>
      <c r="B11" s="205">
        <v>1</v>
      </c>
      <c r="C11" s="187">
        <v>1</v>
      </c>
      <c r="D11" s="188">
        <v>1</v>
      </c>
      <c r="E11" s="51">
        <v>1</v>
      </c>
      <c r="F11" s="51">
        <f>E11-B11</f>
        <v>0</v>
      </c>
      <c r="G11" s="48">
        <f>E11-C11</f>
        <v>0</v>
      </c>
      <c r="H11" s="70">
        <f>E11-D11</f>
        <v>0</v>
      </c>
    </row>
    <row r="12" spans="1:9" ht="33" customHeight="1" x14ac:dyDescent="0.25">
      <c r="A12" s="4" t="s">
        <v>58</v>
      </c>
      <c r="B12" s="188">
        <v>0</v>
      </c>
      <c r="C12" s="187">
        <v>0</v>
      </c>
      <c r="D12" s="188">
        <v>0</v>
      </c>
      <c r="E12" s="188">
        <v>0</v>
      </c>
      <c r="F12" s="48" t="s">
        <v>24</v>
      </c>
      <c r="G12" s="48" t="s">
        <v>24</v>
      </c>
      <c r="H12" s="70" t="s">
        <v>24</v>
      </c>
    </row>
    <row r="14" spans="1:9" ht="29.25" customHeight="1" x14ac:dyDescent="0.25">
      <c r="A14" s="228" t="s">
        <v>77</v>
      </c>
      <c r="B14" s="228"/>
      <c r="C14" s="228"/>
      <c r="D14" s="228"/>
      <c r="E14" s="228"/>
      <c r="F14" s="228"/>
      <c r="G14" s="228"/>
      <c r="H14" s="228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A3" sqref="A3:H3"/>
    </sheetView>
  </sheetViews>
  <sheetFormatPr defaultRowHeight="15" x14ac:dyDescent="0.25"/>
  <cols>
    <col min="1" max="1" width="37.42578125" customWidth="1"/>
    <col min="2" max="2" width="13.85546875" customWidth="1"/>
    <col min="3" max="3" width="12.7109375" customWidth="1"/>
    <col min="4" max="6" width="11.7109375" customWidth="1"/>
    <col min="7" max="7" width="14.5703125" customWidth="1"/>
    <col min="8" max="8" width="13.7109375" customWidth="1"/>
    <col min="13" max="13" width="10.5703125" bestFit="1" customWidth="1"/>
  </cols>
  <sheetData>
    <row r="1" spans="1:16" hidden="1" x14ac:dyDescent="0.25"/>
    <row r="2" spans="1:16" ht="19.5" customHeight="1" x14ac:dyDescent="0.25">
      <c r="A2" s="243"/>
      <c r="B2" s="243"/>
      <c r="C2" s="243"/>
      <c r="D2" s="243"/>
      <c r="E2" s="243"/>
      <c r="F2" s="243"/>
      <c r="G2" s="243"/>
      <c r="H2" s="243"/>
    </row>
    <row r="3" spans="1:16" ht="42" customHeight="1" x14ac:dyDescent="0.25">
      <c r="A3" s="242" t="s">
        <v>145</v>
      </c>
      <c r="B3" s="242"/>
      <c r="C3" s="242"/>
      <c r="D3" s="242"/>
      <c r="E3" s="242"/>
      <c r="F3" s="242"/>
      <c r="G3" s="242"/>
      <c r="H3" s="242"/>
    </row>
    <row r="4" spans="1:16" ht="7.5" customHeight="1" x14ac:dyDescent="0.25">
      <c r="A4" s="242"/>
      <c r="B4" s="242"/>
      <c r="C4" s="242"/>
      <c r="D4" s="242"/>
      <c r="E4" s="242"/>
      <c r="F4" s="242"/>
      <c r="G4" s="242"/>
      <c r="H4" s="242"/>
    </row>
    <row r="5" spans="1:16" ht="16.5" x14ac:dyDescent="0.25">
      <c r="A5" s="10"/>
      <c r="B5" s="10"/>
      <c r="C5" s="10"/>
      <c r="D5" s="10"/>
      <c r="E5" s="10"/>
      <c r="F5" s="10"/>
      <c r="G5" s="10"/>
      <c r="H5" s="10"/>
    </row>
    <row r="6" spans="1:16" ht="4.5" customHeight="1" x14ac:dyDescent="0.25"/>
    <row r="7" spans="1:16" ht="181.5" customHeight="1" x14ac:dyDescent="0.25">
      <c r="A7" s="5"/>
      <c r="B7" s="5" t="s">
        <v>127</v>
      </c>
      <c r="C7" s="5" t="s">
        <v>128</v>
      </c>
      <c r="D7" s="5" t="s">
        <v>116</v>
      </c>
      <c r="E7" s="191" t="s">
        <v>129</v>
      </c>
      <c r="F7" s="5" t="s">
        <v>130</v>
      </c>
      <c r="G7" s="5" t="s">
        <v>131</v>
      </c>
      <c r="H7" s="5" t="s">
        <v>132</v>
      </c>
      <c r="I7" s="5" t="s">
        <v>133</v>
      </c>
    </row>
    <row r="8" spans="1:16" ht="38.25" customHeight="1" x14ac:dyDescent="0.25">
      <c r="A8" s="11" t="s">
        <v>35</v>
      </c>
      <c r="B8" s="52">
        <v>32.799999999999997</v>
      </c>
      <c r="C8" s="190">
        <v>31.04</v>
      </c>
      <c r="D8" s="190">
        <v>12.24883069</v>
      </c>
      <c r="E8" s="190">
        <v>30.80453086</v>
      </c>
      <c r="F8" s="25">
        <v>65.209999999999994</v>
      </c>
      <c r="G8" s="25">
        <f>F8*100/B8</f>
        <v>198.8109756097561</v>
      </c>
      <c r="H8" s="25">
        <f>F8*100/C8</f>
        <v>210.08376288659792</v>
      </c>
      <c r="I8" s="25">
        <f>E8*100/D8</f>
        <v>251.4895636948346</v>
      </c>
      <c r="J8" s="60"/>
      <c r="K8" s="60"/>
      <c r="M8" s="30"/>
      <c r="O8" s="60"/>
      <c r="P8" s="222"/>
    </row>
    <row r="9" spans="1:16" ht="36.75" customHeight="1" x14ac:dyDescent="0.25">
      <c r="A9" s="11" t="s">
        <v>36</v>
      </c>
      <c r="B9" s="52">
        <v>90.95</v>
      </c>
      <c r="C9" s="53">
        <v>93.84</v>
      </c>
      <c r="D9" s="53">
        <v>27.97647671</v>
      </c>
      <c r="E9" s="53">
        <v>23.667356640000001</v>
      </c>
      <c r="F9" s="25">
        <v>104.11</v>
      </c>
      <c r="G9" s="25">
        <f>F9*100/B9</f>
        <v>114.46948873007146</v>
      </c>
      <c r="H9" s="25">
        <f>F9*100/C9</f>
        <v>110.94416027280477</v>
      </c>
      <c r="I9" s="25">
        <f>E9*100/D9</f>
        <v>84.597345424630504</v>
      </c>
      <c r="J9" s="61"/>
      <c r="K9" s="60"/>
    </row>
    <row r="10" spans="1:16" ht="42" customHeight="1" x14ac:dyDescent="0.25">
      <c r="A10" s="11" t="s">
        <v>37</v>
      </c>
      <c r="B10" s="52">
        <v>33.700000000000003</v>
      </c>
      <c r="C10" s="53">
        <v>97.69</v>
      </c>
      <c r="D10" s="53">
        <v>24.335855160000001</v>
      </c>
      <c r="E10" s="53">
        <v>6.1358479360000002</v>
      </c>
      <c r="F10" s="25">
        <v>42.76</v>
      </c>
      <c r="G10" s="25">
        <f>F10*100/B10</f>
        <v>126.88427299703262</v>
      </c>
      <c r="H10" s="25">
        <f>F10*100/C10</f>
        <v>43.771112703449688</v>
      </c>
      <c r="I10" s="25">
        <f>E10*100/D10</f>
        <v>25.213200422417373</v>
      </c>
      <c r="J10" s="60"/>
      <c r="K10" s="60"/>
    </row>
    <row r="12" spans="1:16" ht="39.75" customHeight="1" x14ac:dyDescent="0.25">
      <c r="A12" s="244" t="s">
        <v>77</v>
      </c>
      <c r="B12" s="244"/>
      <c r="C12" s="244"/>
      <c r="D12" s="244"/>
      <c r="E12" s="244"/>
      <c r="F12" s="244"/>
      <c r="G12" s="244"/>
      <c r="H12" s="244"/>
    </row>
    <row r="14" spans="1:16" x14ac:dyDescent="0.25">
      <c r="D14" s="60"/>
      <c r="E14" s="60"/>
      <c r="F14" s="60"/>
      <c r="G14" s="60"/>
    </row>
    <row r="15" spans="1:16" x14ac:dyDescent="0.25">
      <c r="H15" s="60"/>
    </row>
    <row r="16" spans="1:16" x14ac:dyDescent="0.25">
      <c r="H16" s="61"/>
    </row>
    <row r="17" spans="8:8" x14ac:dyDescent="0.25">
      <c r="H17" s="60"/>
    </row>
  </sheetData>
  <mergeCells count="4">
    <mergeCell ref="A4:H4"/>
    <mergeCell ref="A2:H2"/>
    <mergeCell ref="A3:H3"/>
    <mergeCell ref="A12:H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A13" sqref="A13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6" t="s">
        <v>56</v>
      </c>
      <c r="B2" s="246"/>
      <c r="C2" s="246"/>
      <c r="D2" s="246"/>
      <c r="E2" s="246"/>
    </row>
    <row r="3" spans="1:10" ht="36.75" customHeight="1" x14ac:dyDescent="0.25">
      <c r="A3" s="245" t="s">
        <v>135</v>
      </c>
      <c r="B3" s="245"/>
      <c r="C3" s="245"/>
      <c r="D3" s="245"/>
      <c r="E3" s="245"/>
    </row>
    <row r="4" spans="1:10" ht="21" customHeight="1" x14ac:dyDescent="0.3">
      <c r="A4" s="247"/>
      <c r="B4" s="247"/>
      <c r="C4" s="247"/>
      <c r="D4" s="247"/>
      <c r="E4" s="247"/>
    </row>
    <row r="6" spans="1:10" ht="124.5" customHeight="1" x14ac:dyDescent="0.3">
      <c r="A6" s="119"/>
      <c r="B6" s="63">
        <v>44347</v>
      </c>
      <c r="C6" s="63">
        <v>44712</v>
      </c>
      <c r="D6" s="184" t="s">
        <v>134</v>
      </c>
      <c r="E6" s="5" t="s">
        <v>113</v>
      </c>
      <c r="H6" s="200"/>
    </row>
    <row r="7" spans="1:10" ht="21.75" customHeight="1" x14ac:dyDescent="0.25">
      <c r="A7" s="134" t="s">
        <v>51</v>
      </c>
      <c r="B7" s="26"/>
      <c r="C7" s="97"/>
      <c r="D7" s="201"/>
      <c r="E7" s="16"/>
    </row>
    <row r="8" spans="1:10" ht="38.25" customHeight="1" x14ac:dyDescent="0.25">
      <c r="A8" s="136" t="s">
        <v>108</v>
      </c>
      <c r="B8" s="172">
        <v>8.84</v>
      </c>
      <c r="C8" s="172">
        <v>8.23</v>
      </c>
      <c r="D8" s="172">
        <v>7.53</v>
      </c>
      <c r="E8" s="49" t="s">
        <v>114</v>
      </c>
      <c r="F8" s="60"/>
      <c r="G8" s="60"/>
      <c r="H8" s="60"/>
      <c r="J8" s="60"/>
    </row>
    <row r="9" spans="1:10" ht="57" customHeight="1" x14ac:dyDescent="0.25">
      <c r="A9" s="136" t="s">
        <v>106</v>
      </c>
      <c r="B9" s="172">
        <v>12.26</v>
      </c>
      <c r="C9" s="172">
        <v>9.89</v>
      </c>
      <c r="D9" s="172">
        <v>16.149999999999999</v>
      </c>
      <c r="E9" s="137" t="s">
        <v>52</v>
      </c>
      <c r="F9" s="60"/>
      <c r="G9" s="60"/>
      <c r="H9" s="60"/>
      <c r="J9" s="60"/>
    </row>
    <row r="10" spans="1:10" ht="17.25" x14ac:dyDescent="0.25">
      <c r="A10" s="138" t="s">
        <v>53</v>
      </c>
      <c r="B10" s="207"/>
      <c r="C10" s="208"/>
      <c r="D10" s="209"/>
      <c r="E10" s="16"/>
      <c r="F10" s="60"/>
      <c r="H10" s="60"/>
      <c r="J10" s="60"/>
    </row>
    <row r="11" spans="1:10" ht="38.25" customHeight="1" x14ac:dyDescent="0.25">
      <c r="A11" s="136" t="s">
        <v>146</v>
      </c>
      <c r="B11" s="172">
        <v>82.26</v>
      </c>
      <c r="C11" s="172">
        <v>83.039900000000003</v>
      </c>
      <c r="D11" s="172">
        <v>84.1</v>
      </c>
      <c r="E11" s="137" t="s">
        <v>54</v>
      </c>
      <c r="F11" s="60"/>
      <c r="G11" s="60"/>
      <c r="H11" s="60"/>
      <c r="I11" s="60"/>
      <c r="J11" s="60"/>
    </row>
    <row r="12" spans="1:10" ht="17.25" x14ac:dyDescent="0.25">
      <c r="A12" s="138" t="s">
        <v>55</v>
      </c>
      <c r="B12" s="207"/>
      <c r="C12" s="208"/>
      <c r="D12" s="209"/>
      <c r="E12" s="66"/>
      <c r="G12" s="60"/>
      <c r="H12" s="60"/>
    </row>
    <row r="13" spans="1:10" ht="24.75" customHeight="1" x14ac:dyDescent="0.25">
      <c r="A13" s="136" t="s">
        <v>147</v>
      </c>
      <c r="B13" s="172">
        <v>24.79615929316606</v>
      </c>
      <c r="C13" s="172">
        <v>33.580317973074443</v>
      </c>
      <c r="D13" s="172">
        <v>44.093779271473224</v>
      </c>
      <c r="E13" s="137" t="s">
        <v>115</v>
      </c>
      <c r="G13" s="60"/>
      <c r="H13" s="60"/>
    </row>
    <row r="14" spans="1:10" x14ac:dyDescent="0.25">
      <c r="B14" s="23"/>
      <c r="C14" s="23"/>
      <c r="D14" s="192"/>
    </row>
    <row r="15" spans="1:10" ht="24.75" customHeight="1" x14ac:dyDescent="0.25">
      <c r="A15" s="227" t="s">
        <v>77</v>
      </c>
      <c r="B15" s="227"/>
      <c r="C15" s="227"/>
      <c r="D15" s="227"/>
      <c r="E15" s="227"/>
      <c r="F15" s="28"/>
      <c r="G15" s="28"/>
      <c r="H15" s="28"/>
    </row>
    <row r="16" spans="1:10" x14ac:dyDescent="0.25">
      <c r="C16" s="60"/>
      <c r="D16" s="60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B25" sqref="B25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8" t="s">
        <v>56</v>
      </c>
      <c r="B1" s="248"/>
      <c r="C1" s="248"/>
      <c r="D1" s="248"/>
      <c r="E1" s="248"/>
    </row>
    <row r="2" spans="1:10" ht="32.25" customHeight="1" x14ac:dyDescent="0.25">
      <c r="A2" s="249" t="s">
        <v>136</v>
      </c>
      <c r="B2" s="249"/>
      <c r="C2" s="249"/>
      <c r="D2" s="249"/>
      <c r="E2" s="249"/>
    </row>
    <row r="3" spans="1:10" ht="15.75" customHeight="1" x14ac:dyDescent="0.25">
      <c r="B3" s="13" t="s">
        <v>60</v>
      </c>
    </row>
    <row r="4" spans="1:10" ht="53.25" customHeight="1" x14ac:dyDescent="0.3">
      <c r="A4" s="2"/>
      <c r="B4" s="139" t="s">
        <v>137</v>
      </c>
      <c r="C4" s="139" t="s">
        <v>138</v>
      </c>
      <c r="D4" s="139" t="s">
        <v>139</v>
      </c>
      <c r="E4" s="140" t="s">
        <v>140</v>
      </c>
    </row>
    <row r="5" spans="1:10" ht="34.5" customHeight="1" x14ac:dyDescent="0.25">
      <c r="A5" s="153" t="s">
        <v>61</v>
      </c>
      <c r="B5" s="149">
        <v>417.04</v>
      </c>
      <c r="C5" s="170">
        <v>91.81</v>
      </c>
      <c r="D5" s="170">
        <v>104.65269314050202</v>
      </c>
      <c r="E5" s="195">
        <v>100</v>
      </c>
      <c r="F5" s="29"/>
      <c r="G5" s="30"/>
      <c r="H5" s="30"/>
      <c r="I5" s="30"/>
    </row>
    <row r="6" spans="1:10" ht="18" customHeight="1" x14ac:dyDescent="0.25">
      <c r="A6" s="15" t="s">
        <v>62</v>
      </c>
      <c r="B6" s="141"/>
      <c r="C6" s="73"/>
      <c r="D6" s="110"/>
      <c r="E6" s="75"/>
    </row>
    <row r="7" spans="1:10" ht="19.5" customHeight="1" x14ac:dyDescent="0.25">
      <c r="A7" s="154" t="s">
        <v>63</v>
      </c>
      <c r="B7" s="142">
        <v>68.64</v>
      </c>
      <c r="C7" s="149">
        <v>89.17</v>
      </c>
      <c r="D7" s="149">
        <v>128.94756164830002</v>
      </c>
      <c r="E7" s="149">
        <v>123.21475709677226</v>
      </c>
      <c r="J7" s="77"/>
    </row>
    <row r="8" spans="1:10" ht="16.5" customHeight="1" x14ac:dyDescent="0.25">
      <c r="A8" s="155" t="s">
        <v>62</v>
      </c>
      <c r="B8" s="141"/>
      <c r="C8" s="73"/>
      <c r="D8" s="110"/>
      <c r="E8" s="75"/>
    </row>
    <row r="9" spans="1:10" ht="33" x14ac:dyDescent="0.25">
      <c r="A9" s="156" t="s">
        <v>64</v>
      </c>
      <c r="B9" s="143">
        <v>68.64</v>
      </c>
      <c r="C9" s="150">
        <v>89.17</v>
      </c>
      <c r="D9" s="150">
        <v>128.94756164830002</v>
      </c>
      <c r="E9" s="100"/>
      <c r="H9" s="30"/>
    </row>
    <row r="10" spans="1:10" ht="17.25" x14ac:dyDescent="0.25">
      <c r="A10" s="155" t="s">
        <v>65</v>
      </c>
      <c r="B10" s="141"/>
      <c r="C10" s="73"/>
      <c r="D10" s="110"/>
      <c r="E10" s="110"/>
    </row>
    <row r="11" spans="1:10" ht="17.25" x14ac:dyDescent="0.25">
      <c r="A11" s="157" t="s">
        <v>66</v>
      </c>
      <c r="B11" s="143">
        <v>179.01</v>
      </c>
      <c r="C11" s="74">
        <v>193.69</v>
      </c>
      <c r="D11" s="74">
        <v>256.23241748280003</v>
      </c>
      <c r="E11" s="196"/>
    </row>
    <row r="12" spans="1:10" ht="17.25" x14ac:dyDescent="0.25">
      <c r="A12" s="157" t="s">
        <v>67</v>
      </c>
      <c r="B12" s="145">
        <v>-110.37</v>
      </c>
      <c r="C12" s="145">
        <v>-104.52</v>
      </c>
      <c r="D12" s="145">
        <v>-127.28485583450001</v>
      </c>
      <c r="E12" s="196"/>
    </row>
    <row r="13" spans="1:10" ht="17.25" x14ac:dyDescent="0.25">
      <c r="A13" s="158" t="s">
        <v>68</v>
      </c>
      <c r="B13" s="144"/>
      <c r="C13" s="147"/>
      <c r="D13" s="194"/>
      <c r="E13" s="112"/>
      <c r="I13" s="30"/>
    </row>
    <row r="14" spans="1:10" ht="16.5" x14ac:dyDescent="0.25">
      <c r="A14" s="154" t="s">
        <v>69</v>
      </c>
      <c r="B14" s="145">
        <v>348.4</v>
      </c>
      <c r="C14" s="145">
        <v>2.64</v>
      </c>
      <c r="D14" s="145">
        <v>-24.294868507798004</v>
      </c>
      <c r="E14" s="145">
        <v>-23.214757096772271</v>
      </c>
    </row>
    <row r="15" spans="1:10" ht="16.5" x14ac:dyDescent="0.25">
      <c r="A15" s="155" t="s">
        <v>62</v>
      </c>
      <c r="B15" s="146"/>
      <c r="C15" s="146"/>
      <c r="D15" s="73"/>
      <c r="E15" s="75"/>
    </row>
    <row r="16" spans="1:10" ht="16.5" x14ac:dyDescent="0.25">
      <c r="A16" s="156" t="s">
        <v>70</v>
      </c>
      <c r="B16" s="145">
        <v>-30.29</v>
      </c>
      <c r="C16" s="145">
        <v>2.64</v>
      </c>
      <c r="D16" s="145">
        <v>-24.294868507798004</v>
      </c>
      <c r="E16" s="100"/>
    </row>
    <row r="17" spans="1:8" ht="17.25" x14ac:dyDescent="0.25">
      <c r="A17" s="155" t="s">
        <v>65</v>
      </c>
      <c r="B17" s="73"/>
      <c r="C17" s="146"/>
      <c r="D17" s="110"/>
      <c r="E17" s="112"/>
    </row>
    <row r="18" spans="1:8" ht="17.25" x14ac:dyDescent="0.25">
      <c r="A18" s="157" t="s">
        <v>71</v>
      </c>
      <c r="B18" s="74">
        <v>17.63</v>
      </c>
      <c r="C18" s="151">
        <v>47.41</v>
      </c>
      <c r="D18" s="151">
        <v>16.598098663601998</v>
      </c>
      <c r="E18" s="196"/>
    </row>
    <row r="19" spans="1:8" ht="17.25" x14ac:dyDescent="0.25">
      <c r="A19" s="155" t="s">
        <v>62</v>
      </c>
      <c r="B19" s="73"/>
      <c r="C19" s="146"/>
      <c r="D19" s="110"/>
      <c r="E19" s="112"/>
      <c r="G19" s="81"/>
      <c r="H19" s="104"/>
    </row>
    <row r="20" spans="1:8" ht="17.25" x14ac:dyDescent="0.25">
      <c r="A20" s="159" t="s">
        <v>72</v>
      </c>
      <c r="B20" s="74">
        <v>17.63</v>
      </c>
      <c r="C20" s="151">
        <v>12.7</v>
      </c>
      <c r="D20" s="151">
        <v>16.598098663601998</v>
      </c>
      <c r="E20" s="196"/>
    </row>
    <row r="21" spans="1:8" ht="17.25" x14ac:dyDescent="0.25">
      <c r="A21" s="159" t="s">
        <v>73</v>
      </c>
      <c r="B21" s="73" t="s">
        <v>24</v>
      </c>
      <c r="C21" s="147">
        <v>34.700000000000003</v>
      </c>
      <c r="D21" s="112"/>
      <c r="E21" s="112"/>
    </row>
    <row r="22" spans="1:8" ht="17.25" x14ac:dyDescent="0.25">
      <c r="A22" s="157" t="s">
        <v>74</v>
      </c>
      <c r="B22" s="145">
        <v>-47.91</v>
      </c>
      <c r="C22" s="145">
        <v>-44.77</v>
      </c>
      <c r="D22" s="145">
        <v>-40.892967171400002</v>
      </c>
      <c r="E22" s="196"/>
    </row>
    <row r="23" spans="1:8" ht="33" x14ac:dyDescent="0.25">
      <c r="A23" s="156" t="s">
        <v>75</v>
      </c>
      <c r="B23" s="171">
        <v>378.7</v>
      </c>
      <c r="C23" s="75" t="s">
        <v>24</v>
      </c>
      <c r="D23" s="113" t="s">
        <v>24</v>
      </c>
      <c r="E23" s="196"/>
    </row>
    <row r="24" spans="1:8" ht="16.5" customHeight="1" x14ac:dyDescent="0.25">
      <c r="A24" s="155" t="s">
        <v>65</v>
      </c>
      <c r="B24" s="146"/>
      <c r="C24" s="73"/>
      <c r="D24" s="109"/>
      <c r="E24" s="110"/>
    </row>
    <row r="25" spans="1:8" ht="17.25" x14ac:dyDescent="0.25">
      <c r="A25" s="157" t="s">
        <v>66</v>
      </c>
      <c r="B25" s="147">
        <v>378.7</v>
      </c>
      <c r="C25" s="75" t="s">
        <v>24</v>
      </c>
      <c r="D25" s="111" t="s">
        <v>24</v>
      </c>
      <c r="E25" s="196"/>
    </row>
    <row r="26" spans="1:8" ht="17.25" x14ac:dyDescent="0.25">
      <c r="A26" s="160" t="s">
        <v>67</v>
      </c>
      <c r="B26" s="148" t="s">
        <v>24</v>
      </c>
      <c r="C26" s="152" t="s">
        <v>24</v>
      </c>
      <c r="D26" s="114" t="s">
        <v>24</v>
      </c>
      <c r="E26" s="196"/>
    </row>
    <row r="27" spans="1:8" ht="16.5" x14ac:dyDescent="0.25">
      <c r="A27" s="161" t="s">
        <v>76</v>
      </c>
    </row>
    <row r="28" spans="1:8" ht="33" customHeight="1" x14ac:dyDescent="0.25">
      <c r="A28" s="244" t="s">
        <v>77</v>
      </c>
      <c r="B28" s="244"/>
      <c r="C28" s="244"/>
      <c r="D28" s="244"/>
      <c r="E28" s="244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selection activeCell="A2" sqref="A2:E2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11" ht="16.5" x14ac:dyDescent="0.25">
      <c r="A1" s="242" t="s">
        <v>56</v>
      </c>
      <c r="B1" s="242"/>
      <c r="C1" s="242"/>
      <c r="D1" s="242"/>
      <c r="E1" s="242"/>
    </row>
    <row r="2" spans="1:11" ht="36.75" customHeight="1" x14ac:dyDescent="0.25">
      <c r="A2" s="249" t="s">
        <v>148</v>
      </c>
      <c r="B2" s="249"/>
      <c r="C2" s="249"/>
      <c r="D2" s="249"/>
      <c r="E2" s="249"/>
    </row>
    <row r="3" spans="1:11" ht="16.5" x14ac:dyDescent="0.3">
      <c r="C3" s="167" t="s">
        <v>60</v>
      </c>
      <c r="D3" s="13"/>
    </row>
    <row r="5" spans="1:11" ht="33" x14ac:dyDescent="0.3">
      <c r="A5" s="2"/>
      <c r="B5" s="139" t="s">
        <v>141</v>
      </c>
      <c r="C5" s="139" t="s">
        <v>138</v>
      </c>
      <c r="D5" s="139" t="s">
        <v>139</v>
      </c>
      <c r="E5" s="140" t="s">
        <v>140</v>
      </c>
      <c r="G5" s="60"/>
    </row>
    <row r="6" spans="1:11" ht="16.5" x14ac:dyDescent="0.25">
      <c r="A6" s="162" t="s">
        <v>78</v>
      </c>
      <c r="B6" s="98">
        <v>85.06</v>
      </c>
      <c r="C6" s="98">
        <v>95.29</v>
      </c>
      <c r="D6" s="98">
        <v>113.8688446899</v>
      </c>
      <c r="E6" s="99">
        <v>100</v>
      </c>
      <c r="F6" s="60"/>
      <c r="G6" s="30"/>
      <c r="H6" s="60"/>
    </row>
    <row r="7" spans="1:11" ht="16.5" x14ac:dyDescent="0.25">
      <c r="A7" s="163" t="s">
        <v>62</v>
      </c>
      <c r="B7" s="73"/>
      <c r="C7" s="75"/>
      <c r="D7" s="75"/>
      <c r="E7" s="75"/>
      <c r="G7" s="60"/>
      <c r="H7" s="60"/>
    </row>
    <row r="8" spans="1:11" ht="16.5" x14ac:dyDescent="0.25">
      <c r="A8" s="164" t="s">
        <v>79</v>
      </c>
      <c r="B8" s="74">
        <v>53.09</v>
      </c>
      <c r="C8" s="74">
        <v>60.46</v>
      </c>
      <c r="D8" s="74">
        <v>72.162051801399997</v>
      </c>
      <c r="E8" s="74">
        <v>63.372955085229442</v>
      </c>
      <c r="F8" s="60"/>
      <c r="G8" s="60"/>
    </row>
    <row r="9" spans="1:11" ht="16.5" x14ac:dyDescent="0.3">
      <c r="A9" s="163" t="s">
        <v>62</v>
      </c>
      <c r="B9" s="73"/>
      <c r="C9" s="75"/>
      <c r="D9" s="75"/>
      <c r="E9" s="75"/>
      <c r="G9" s="60"/>
      <c r="K9" s="116"/>
    </row>
    <row r="10" spans="1:11" ht="16.5" x14ac:dyDescent="0.25">
      <c r="A10" s="165" t="s">
        <v>80</v>
      </c>
      <c r="B10" s="74">
        <v>53.09</v>
      </c>
      <c r="C10" s="74">
        <v>60.46</v>
      </c>
      <c r="D10" s="74">
        <v>72.162051801399997</v>
      </c>
      <c r="E10" s="74">
        <v>63.372955085229442</v>
      </c>
    </row>
    <row r="11" spans="1:11" ht="16.5" x14ac:dyDescent="0.25">
      <c r="A11" s="166" t="s">
        <v>81</v>
      </c>
      <c r="B11" s="99"/>
      <c r="C11" s="75"/>
      <c r="D11" s="75"/>
      <c r="E11" s="100"/>
    </row>
    <row r="12" spans="1:11" ht="16.5" x14ac:dyDescent="0.25">
      <c r="A12" s="164" t="s">
        <v>82</v>
      </c>
      <c r="B12" s="74">
        <v>31.96</v>
      </c>
      <c r="C12" s="74">
        <v>34.83</v>
      </c>
      <c r="D12" s="74">
        <v>41.706792888500004</v>
      </c>
      <c r="E12" s="74">
        <v>36.627044914770565</v>
      </c>
    </row>
    <row r="13" spans="1:11" ht="16.5" x14ac:dyDescent="0.25">
      <c r="A13" s="163" t="s">
        <v>62</v>
      </c>
      <c r="B13" s="73"/>
      <c r="C13" s="75"/>
      <c r="D13" s="75"/>
      <c r="E13" s="75"/>
    </row>
    <row r="14" spans="1:11" ht="16.5" x14ac:dyDescent="0.25">
      <c r="A14" s="166" t="s">
        <v>83</v>
      </c>
      <c r="B14" s="74">
        <v>17.239999999999998</v>
      </c>
      <c r="C14" s="74">
        <v>14.64</v>
      </c>
      <c r="D14" s="74">
        <v>25.510265388500002</v>
      </c>
      <c r="E14" s="74">
        <v>22.403200329266824</v>
      </c>
    </row>
    <row r="15" spans="1:11" ht="16.5" x14ac:dyDescent="0.25">
      <c r="A15" s="166" t="s">
        <v>84</v>
      </c>
      <c r="B15" s="75">
        <v>14.73</v>
      </c>
      <c r="C15" s="74">
        <v>20.190000000000001</v>
      </c>
      <c r="D15" s="74">
        <v>16.196527500000002</v>
      </c>
      <c r="E15" s="74">
        <v>14.223844585503739</v>
      </c>
    </row>
    <row r="16" spans="1:11" ht="17.25" x14ac:dyDescent="0.3">
      <c r="A16" s="17" t="s">
        <v>85</v>
      </c>
      <c r="B16" s="12"/>
      <c r="C16" s="12"/>
      <c r="D16" s="12"/>
      <c r="E16" s="22"/>
    </row>
    <row r="18" spans="1:5" ht="34.5" customHeight="1" x14ac:dyDescent="0.25">
      <c r="A18" s="244" t="s">
        <v>77</v>
      </c>
      <c r="B18" s="244"/>
      <c r="C18" s="244"/>
      <c r="D18" s="244"/>
      <c r="E18" s="244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J19" sqref="J19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8" ht="17.25" x14ac:dyDescent="0.25">
      <c r="A1" s="245" t="s">
        <v>56</v>
      </c>
      <c r="B1" s="245"/>
      <c r="C1" s="245"/>
      <c r="D1" s="245"/>
    </row>
    <row r="2" spans="1:8" ht="37.5" customHeight="1" x14ac:dyDescent="0.25">
      <c r="A2" s="250" t="s">
        <v>142</v>
      </c>
      <c r="B2" s="250"/>
      <c r="C2" s="250"/>
      <c r="D2" s="250"/>
      <c r="E2" s="250"/>
    </row>
    <row r="3" spans="1:8" ht="17.25" x14ac:dyDescent="0.3">
      <c r="A3" s="12"/>
      <c r="B3" s="12"/>
    </row>
    <row r="4" spans="1:8" ht="90" customHeight="1" x14ac:dyDescent="0.3">
      <c r="A4" s="14"/>
      <c r="B4" s="63">
        <v>44347</v>
      </c>
      <c r="C4" s="63">
        <v>44712</v>
      </c>
      <c r="D4" s="184" t="s">
        <v>111</v>
      </c>
      <c r="E4" s="63" t="s">
        <v>143</v>
      </c>
    </row>
    <row r="5" spans="1:8" ht="33" x14ac:dyDescent="0.25">
      <c r="A5" s="168" t="s">
        <v>94</v>
      </c>
      <c r="B5" s="224">
        <v>4598.2485329100009</v>
      </c>
      <c r="C5" s="224">
        <v>4372.0510770400097</v>
      </c>
      <c r="D5" s="224">
        <v>4503.8532820600003</v>
      </c>
      <c r="E5" s="224">
        <v>4438.7532534600005</v>
      </c>
      <c r="G5" s="77"/>
      <c r="H5" s="76"/>
    </row>
    <row r="6" spans="1:8" ht="16.5" x14ac:dyDescent="0.25">
      <c r="A6" s="169" t="s">
        <v>95</v>
      </c>
      <c r="B6" s="101">
        <v>100</v>
      </c>
      <c r="C6" s="102">
        <v>100</v>
      </c>
      <c r="D6" s="199">
        <v>100</v>
      </c>
      <c r="E6" s="102">
        <v>100</v>
      </c>
    </row>
    <row r="7" spans="1:8" ht="17.25" x14ac:dyDescent="0.25">
      <c r="A7" s="19" t="s">
        <v>62</v>
      </c>
      <c r="B7" s="25"/>
      <c r="C7" s="25"/>
      <c r="D7" s="197"/>
      <c r="E7" s="25"/>
    </row>
    <row r="8" spans="1:8" ht="17.25" x14ac:dyDescent="0.25">
      <c r="A8" s="20" t="s">
        <v>96</v>
      </c>
      <c r="B8" s="198">
        <v>77.428921956439311</v>
      </c>
      <c r="C8" s="198">
        <v>78.373390589248402</v>
      </c>
      <c r="D8" s="198">
        <v>77.619452154778898</v>
      </c>
      <c r="E8" s="198">
        <v>78.215440017391032</v>
      </c>
      <c r="G8" s="30"/>
    </row>
    <row r="9" spans="1:8" ht="17.25" x14ac:dyDescent="0.25">
      <c r="A9" s="20" t="s">
        <v>97</v>
      </c>
      <c r="B9" s="193">
        <v>22.152409601169705</v>
      </c>
      <c r="C9" s="193">
        <v>21.285394688939629</v>
      </c>
      <c r="D9" s="193">
        <v>22.075467401665598</v>
      </c>
      <c r="E9" s="193">
        <v>21.496725306733673</v>
      </c>
      <c r="G9" s="30"/>
    </row>
    <row r="10" spans="1:8" ht="17.25" x14ac:dyDescent="0.25">
      <c r="A10" s="20" t="s">
        <v>98</v>
      </c>
      <c r="B10" s="193">
        <v>0.41866844239097156</v>
      </c>
      <c r="C10" s="193">
        <v>0.34121472181198664</v>
      </c>
      <c r="D10" s="193">
        <v>0.30508044355555303</v>
      </c>
      <c r="E10" s="193">
        <v>0.2903354923607897</v>
      </c>
    </row>
    <row r="11" spans="1:8" ht="17.25" x14ac:dyDescent="0.25">
      <c r="A11" s="18" t="s">
        <v>99</v>
      </c>
      <c r="B11" s="103">
        <v>100</v>
      </c>
      <c r="C11" s="223">
        <v>100</v>
      </c>
      <c r="D11" s="102">
        <v>100</v>
      </c>
      <c r="E11" s="102">
        <v>100</v>
      </c>
    </row>
    <row r="12" spans="1:8" ht="17.25" x14ac:dyDescent="0.25">
      <c r="A12" s="19" t="s">
        <v>62</v>
      </c>
      <c r="B12" s="25"/>
      <c r="C12" s="25"/>
      <c r="D12" s="197"/>
      <c r="E12" s="198"/>
    </row>
    <row r="13" spans="1:8" ht="17.25" x14ac:dyDescent="0.25">
      <c r="A13" s="21" t="s">
        <v>100</v>
      </c>
      <c r="B13" s="198">
        <v>40.335354488684878</v>
      </c>
      <c r="C13" s="198">
        <v>42.735695400772322</v>
      </c>
      <c r="D13" s="198">
        <v>43.499646658647521</v>
      </c>
      <c r="E13" s="198">
        <v>43.456066947547029</v>
      </c>
    </row>
    <row r="14" spans="1:8" ht="17.25" x14ac:dyDescent="0.25">
      <c r="A14" s="21" t="s">
        <v>101</v>
      </c>
      <c r="B14" s="198">
        <v>36.934793184943331</v>
      </c>
      <c r="C14" s="198">
        <v>35.863146467207997</v>
      </c>
      <c r="D14" s="198">
        <v>33.328601850312289</v>
      </c>
      <c r="E14" s="198">
        <v>33.14666811571751</v>
      </c>
    </row>
    <row r="15" spans="1:8" ht="17.25" x14ac:dyDescent="0.25">
      <c r="A15" s="21" t="s">
        <v>102</v>
      </c>
      <c r="B15" s="198">
        <v>17.59065805449432</v>
      </c>
      <c r="C15" s="198">
        <v>16.954906839786169</v>
      </c>
      <c r="D15" s="198">
        <v>19.119722714105233</v>
      </c>
      <c r="E15" s="198">
        <v>19.620030455424548</v>
      </c>
    </row>
    <row r="16" spans="1:8" ht="17.25" x14ac:dyDescent="0.25">
      <c r="A16" s="21" t="s">
        <v>103</v>
      </c>
      <c r="B16" s="198">
        <v>4.5660806180288613</v>
      </c>
      <c r="C16" s="198">
        <v>3.9162116270590297</v>
      </c>
      <c r="D16" s="198">
        <v>3.5774913947974714</v>
      </c>
      <c r="E16" s="198">
        <v>3.3260760416208712</v>
      </c>
    </row>
    <row r="17" spans="1:5" ht="17.25" x14ac:dyDescent="0.25">
      <c r="A17" s="21" t="s">
        <v>104</v>
      </c>
      <c r="B17" s="198">
        <v>8.0389941595015363E-2</v>
      </c>
      <c r="C17" s="198">
        <v>7.0481341496271985E-2</v>
      </c>
      <c r="D17" s="198">
        <v>6.1584511223939299E-2</v>
      </c>
      <c r="E17" s="198">
        <v>5.5561254910431894E-2</v>
      </c>
    </row>
    <row r="18" spans="1:5" ht="17.25" x14ac:dyDescent="0.25">
      <c r="A18" s="21" t="s">
        <v>105</v>
      </c>
      <c r="B18" s="198">
        <v>0.49272371225358147</v>
      </c>
      <c r="C18" s="198">
        <v>0.45955832367820665</v>
      </c>
      <c r="D18" s="198">
        <v>0.4129528709135295</v>
      </c>
      <c r="E18" s="198">
        <v>0.395597184779585</v>
      </c>
    </row>
    <row r="20" spans="1:5" ht="28.5" customHeight="1" x14ac:dyDescent="0.25">
      <c r="A20" s="244" t="s">
        <v>77</v>
      </c>
      <c r="B20" s="244"/>
      <c r="C20" s="244"/>
      <c r="D20" s="244"/>
      <c r="E20" s="244"/>
    </row>
  </sheetData>
  <mergeCells count="3">
    <mergeCell ref="A1:D1"/>
    <mergeCell ref="A20:E20"/>
    <mergeCell ref="A2:E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Q17" sqref="Q17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5" t="s">
        <v>56</v>
      </c>
      <c r="B1" s="245"/>
      <c r="C1" s="245"/>
      <c r="D1" s="245"/>
      <c r="E1" s="245"/>
    </row>
    <row r="2" spans="1:10" ht="27.75" customHeight="1" x14ac:dyDescent="0.25">
      <c r="A2" s="250" t="s">
        <v>144</v>
      </c>
      <c r="B2" s="250"/>
      <c r="C2" s="250"/>
      <c r="D2" s="250"/>
      <c r="E2" s="250"/>
    </row>
    <row r="3" spans="1:10" ht="1.5" hidden="1" customHeight="1" x14ac:dyDescent="0.25"/>
    <row r="4" spans="1:10" ht="79.5" customHeight="1" x14ac:dyDescent="0.3">
      <c r="A4" s="14"/>
      <c r="B4" s="210">
        <v>44347</v>
      </c>
      <c r="C4" s="210">
        <v>44712</v>
      </c>
      <c r="D4" s="210" t="s">
        <v>111</v>
      </c>
      <c r="E4" s="210" t="s">
        <v>143</v>
      </c>
    </row>
    <row r="5" spans="1:10" ht="24.75" customHeight="1" x14ac:dyDescent="0.25">
      <c r="A5" s="211" t="s">
        <v>86</v>
      </c>
      <c r="B5" s="212">
        <v>1021.1531760000006</v>
      </c>
      <c r="C5" s="226">
        <v>1318.969382</v>
      </c>
      <c r="D5" s="226">
        <v>1496.250603</v>
      </c>
      <c r="E5" s="226">
        <v>1644.7606569999998</v>
      </c>
      <c r="F5" s="60"/>
      <c r="G5" s="30"/>
      <c r="H5" s="30"/>
    </row>
    <row r="6" spans="1:10" ht="21.75" customHeight="1" x14ac:dyDescent="0.25">
      <c r="A6" s="213" t="s">
        <v>87</v>
      </c>
      <c r="B6" s="214">
        <v>100</v>
      </c>
      <c r="C6" s="214">
        <v>100</v>
      </c>
      <c r="D6" s="215">
        <v>100</v>
      </c>
      <c r="E6" s="215">
        <v>100</v>
      </c>
      <c r="H6" s="78"/>
    </row>
    <row r="7" spans="1:10" ht="17.25" x14ac:dyDescent="0.25">
      <c r="A7" s="213" t="s">
        <v>62</v>
      </c>
      <c r="B7" s="215"/>
      <c r="C7" s="215"/>
      <c r="D7" s="217"/>
      <c r="E7" s="217"/>
    </row>
    <row r="8" spans="1:10" ht="17.25" x14ac:dyDescent="0.25">
      <c r="A8" s="216" t="s">
        <v>88</v>
      </c>
      <c r="B8" s="217">
        <v>4.6510847849529675</v>
      </c>
      <c r="C8" s="217">
        <v>3.9594220784454999</v>
      </c>
      <c r="D8" s="217">
        <v>6.8911879329080534</v>
      </c>
      <c r="E8" s="217">
        <v>7.6953767991302335</v>
      </c>
      <c r="J8" s="30"/>
    </row>
    <row r="9" spans="1:10" ht="17.25" x14ac:dyDescent="0.25">
      <c r="A9" s="216" t="s">
        <v>89</v>
      </c>
      <c r="B9" s="217">
        <v>26.0476592788857</v>
      </c>
      <c r="C9" s="217">
        <v>30.991722670894067</v>
      </c>
      <c r="D9" s="217">
        <v>33.720134981960598</v>
      </c>
      <c r="E9" s="217">
        <v>34.397371957566222</v>
      </c>
      <c r="G9" s="78"/>
    </row>
    <row r="10" spans="1:10" ht="17.25" x14ac:dyDescent="0.25">
      <c r="A10" s="216" t="s">
        <v>90</v>
      </c>
      <c r="B10" s="217">
        <v>68.781832393772049</v>
      </c>
      <c r="C10" s="217">
        <v>64.593847121440945</v>
      </c>
      <c r="D10" s="217">
        <v>59.033241839903198</v>
      </c>
      <c r="E10" s="217">
        <v>57.573045717617745</v>
      </c>
    </row>
    <row r="11" spans="1:10" ht="17.25" x14ac:dyDescent="0.25">
      <c r="A11" s="216" t="s">
        <v>91</v>
      </c>
      <c r="B11" s="217">
        <v>0.51942354238929578</v>
      </c>
      <c r="C11" s="214">
        <v>0.45500812921950451</v>
      </c>
      <c r="D11" s="214">
        <v>0.35543524522810199</v>
      </c>
      <c r="E11" s="214">
        <v>0.33420552568579587</v>
      </c>
    </row>
    <row r="12" spans="1:10" ht="36" customHeight="1" x14ac:dyDescent="0.25">
      <c r="A12" s="213" t="s">
        <v>92</v>
      </c>
      <c r="B12" s="218">
        <v>10.0833096681062</v>
      </c>
      <c r="C12" s="218">
        <v>10.3553077725959</v>
      </c>
      <c r="D12" s="218">
        <v>10.549936717858801</v>
      </c>
      <c r="E12" s="218">
        <v>10.8758072887778</v>
      </c>
      <c r="H12" s="30"/>
    </row>
    <row r="13" spans="1:10" ht="22.5" customHeight="1" x14ac:dyDescent="0.25">
      <c r="A13" s="213" t="s">
        <v>93</v>
      </c>
      <c r="B13" s="219">
        <v>4179</v>
      </c>
      <c r="C13" s="220">
        <v>3679</v>
      </c>
      <c r="D13" s="220">
        <v>3204</v>
      </c>
      <c r="E13" s="219">
        <v>3142</v>
      </c>
    </row>
    <row r="15" spans="1:10" ht="33.75" customHeight="1" x14ac:dyDescent="0.25">
      <c r="A15" s="244" t="s">
        <v>77</v>
      </c>
      <c r="B15" s="244"/>
      <c r="C15" s="244"/>
      <c r="D15" s="244"/>
      <c r="E15" s="244"/>
    </row>
    <row r="16" spans="1:10" x14ac:dyDescent="0.25">
      <c r="C16" s="62"/>
    </row>
    <row r="17" spans="2:3" x14ac:dyDescent="0.25">
      <c r="B17" s="60"/>
      <c r="C17" s="60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  <vt:lpstr>Sheet1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2023-06-16T09:59:02Z</cp:lastPrinted>
  <dcterms:created xsi:type="dcterms:W3CDTF">2016-03-11T11:20:21Z</dcterms:created>
  <dcterms:modified xsi:type="dcterms:W3CDTF">2023-06-16T14:30:07Z</dcterms:modified>
</cp:coreProperties>
</file>