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Artur\"/>
    </mc:Choice>
  </mc:AlternateContent>
  <bookViews>
    <workbookView xWindow="0" yWindow="0" windowWidth="28800" windowHeight="117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  <sheet name="Sheet1" sheetId="10" r:id="rId10"/>
  </sheets>
  <calcPr calcId="162913"/>
</workbook>
</file>

<file path=xl/calcChain.xml><?xml version="1.0" encoding="utf-8"?>
<calcChain xmlns="http://schemas.openxmlformats.org/spreadsheetml/2006/main">
  <c r="H5" i="1" l="1"/>
  <c r="H9" i="4" l="1"/>
  <c r="H10" i="4"/>
  <c r="H8" i="4"/>
  <c r="G9" i="4"/>
  <c r="G10" i="4"/>
  <c r="G8" i="4"/>
  <c r="I8" i="4"/>
  <c r="I9" i="4" l="1"/>
  <c r="I10" i="4"/>
  <c r="H16" i="2" l="1"/>
  <c r="G15" i="2"/>
  <c r="H43" i="1"/>
  <c r="H35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1" i="1"/>
  <c r="H23" i="1"/>
  <c r="G23" i="1"/>
  <c r="G18" i="1"/>
  <c r="G15" i="1"/>
  <c r="H13" i="1"/>
  <c r="F12" i="1"/>
  <c r="G12" i="1"/>
  <c r="F5" i="1"/>
  <c r="G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2" l="1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14" i="1"/>
  <c r="H15" i="1"/>
  <c r="H7" i="1"/>
  <c r="F11" i="2" l="1"/>
  <c r="F10" i="3" l="1"/>
  <c r="G6" i="3" l="1"/>
  <c r="G7" i="2"/>
  <c r="G10" i="3" l="1"/>
  <c r="G11" i="3"/>
  <c r="F9" i="3"/>
  <c r="G14" i="2"/>
  <c r="G21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44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3" i="1"/>
  <c r="G14" i="1"/>
  <c r="G11" i="1"/>
  <c r="G9" i="1"/>
  <c r="G7" i="1"/>
  <c r="F23" i="1"/>
  <c r="F18" i="1"/>
  <c r="F19" i="1"/>
  <c r="F15" i="1"/>
  <c r="F11" i="1"/>
  <c r="F9" i="1"/>
  <c r="F7" i="1"/>
  <c r="G7" i="3"/>
  <c r="H7" i="3"/>
  <c r="F7" i="3"/>
</calcChain>
</file>

<file path=xl/sharedStrings.xml><?xml version="1.0" encoding="utf-8"?>
<sst xmlns="http://schemas.openxmlformats.org/spreadsheetml/2006/main" count="253" uniqueCount="149">
  <si>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</si>
  <si>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</si>
  <si>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</si>
  <si>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</si>
  <si>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</si>
  <si>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</si>
  <si>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</si>
  <si>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</si>
  <si>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</si>
  <si>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</si>
  <si>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</si>
  <si>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</si>
  <si>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</si>
  <si>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</si>
  <si>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</si>
  <si>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</si>
  <si>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</si>
  <si>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</si>
  <si>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</si>
  <si>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</si>
  <si>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</si>
  <si>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</si>
  <si>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</si>
  <si>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</si>
  <si>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</si>
  <si>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</si>
  <si>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</si>
  <si>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</si>
  <si>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</si>
  <si>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</si>
  <si>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</si>
  <si>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</si>
  <si>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</si>
  <si>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</si>
  <si>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</si>
  <si>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</si>
  <si>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</si>
  <si>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</si>
  <si>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</si>
  <si>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</si>
  <si>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</si>
  <si>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</si>
  <si>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</si>
  <si>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</si>
  <si>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</si>
  <si>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</si>
  <si>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</si>
  <si>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</si>
  <si>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</si>
  <si>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</si>
  <si>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</si>
  <si>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</si>
  <si>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</si>
  <si>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</si>
  <si>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</si>
  <si>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</si>
  <si>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</si>
  <si>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</si>
  <si>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</si>
  <si>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</si>
  <si>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</si>
  <si>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</si>
  <si>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</si>
  <si>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</si>
  <si>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</si>
  <si>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</si>
  <si>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</si>
  <si>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</si>
  <si>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</si>
  <si>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</si>
  <si>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</si>
  <si>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</si>
  <si>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</si>
  <si>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</si>
  <si>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</si>
  <si>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</si>
  <si>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</si>
  <si>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</si>
  <si>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</si>
  <si>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</si>
  <si>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</si>
  <si>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</si>
  <si>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</si>
  <si>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</si>
  <si>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</si>
  <si>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</si>
  <si>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</si>
  <si>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</si>
  <si>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</si>
  <si>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</si>
  <si>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</si>
  <si>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</si>
  <si>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</si>
  <si>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</si>
  <si>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</si>
  <si>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</si>
  <si>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</si>
  <si>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</si>
  <si>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</si>
  <si>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</si>
  <si>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</si>
  <si>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</si>
  <si>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</si>
  <si>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</si>
  <si>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</si>
  <si>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</si>
  <si>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</si>
  <si>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</si>
  <si>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</si>
  <si>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</si>
  <si>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</si>
  <si>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</si>
  <si>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</si>
  <si>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31.12.2022</t>
  </si>
  <si>
    <t xml:space="preserve">             2021-2023թթ.  Հայաստանի Հանրապետության կառավարության պարտքի միջին տոկոսադրույքի վերաբերյալ </t>
  </si>
  <si>
    <t>ուղենիշներն ըստ 2023-2025թթ. ռազմավարական ծրագրի</t>
  </si>
  <si>
    <t>7 – 10 տարի</t>
  </si>
  <si>
    <t>առնվազն 30%</t>
  </si>
  <si>
    <t>01.02.2023-28.02.2023</t>
  </si>
  <si>
    <t>31.03..2023</t>
  </si>
  <si>
    <t xml:space="preserve">31.03.2023-ը 31.03․2021-ի նկատմամբ(%) </t>
  </si>
  <si>
    <t xml:space="preserve">31.03.2023-ը 31.03․2022-ի նկատմամբ(%) </t>
  </si>
  <si>
    <t xml:space="preserve">31.03․2023-ը 31.12.2022-ի նկատմամբ(%) </t>
  </si>
  <si>
    <t>2021-2023թթ. Հայաստանի Հանրապետության պետական պարտքի վերաբերյալ (մարտ ամսվա վերջի դրությամբ)</t>
  </si>
  <si>
    <t>31․03․2023</t>
  </si>
  <si>
    <t xml:space="preserve">ՀՀ Կառավարության պարտքի կառավարման 2023 -2025թթ. ռազմավարական ծրագրի ուղենշային ցուցանիշների վերաբերյալ (մարտ  ամսվա վերջի դրությամբ) </t>
  </si>
  <si>
    <t xml:space="preserve"> 31.03.2023</t>
  </si>
  <si>
    <t>2021-2023թթ. շրջանառության մեջ գտնվող ՀՀ պետական պարտատոմսերը  (մարտ ամսվա վերջի դրությամբ)</t>
  </si>
  <si>
    <t xml:space="preserve">2021-2023թթ. վարկային պայմանագրերով ձևավորված ՀՀ կառավարության արտաքին պարտքը (մարտ ամսվա վերջի դրությամբ) </t>
  </si>
  <si>
    <t>2021-2023թթ. հուվար-մարտ ամիսներին ՀՀ պետական բյուջեից ՀՀ կառավարության պարտքի գծով վճարված տոկոսավճարներ</t>
  </si>
  <si>
    <t>01.01.2021-31.03.2021</t>
  </si>
  <si>
    <t>01.01.2022-31.03.2022</t>
  </si>
  <si>
    <t>01.01.2023-31.03․2023</t>
  </si>
  <si>
    <t>% (2023թ. մարտ)</t>
  </si>
  <si>
    <t>2021-2023թթ. հունվար-մարտ ամիսներին պետական բյուջեի պակասուրդի ֆինանսավորումը փոխառու միջոցների հաշվին</t>
  </si>
  <si>
    <t xml:space="preserve"> 2021-2023թթ. հունվար-մարտ ամիսներին Հայաստանի Հանրապետության կառավարության արտաքին վարկերի սպասարկման և արտաքին վարկային միջոցների ստացման վերաբերյալ</t>
  </si>
  <si>
    <t>01․01․2021 - 31․03.2021</t>
  </si>
  <si>
    <t>01․01․2022 - 31․03․2022</t>
  </si>
  <si>
    <t>01.03.2023-31.03.2023</t>
  </si>
  <si>
    <t>01․01․2023 - 31․03.2023</t>
  </si>
  <si>
    <t xml:space="preserve">Փոփոխությունը 01.01.2023 - 31.03.2023-ին 01.01.2021-31.03.2021-ի նկատմամբ(%) </t>
  </si>
  <si>
    <t xml:space="preserve">Փոփոխությունը 01.01.2023 31.03.2023-ին 01.01.2022-31.03.2022-ի նկատմամբ(%) </t>
  </si>
  <si>
    <t xml:space="preserve">Փոփոխությունը 01.03.2023 - 31.03.2023-ին 01.02.2023-28.02.2023-ի նկատմամբ(%) </t>
  </si>
  <si>
    <t xml:space="preserve">  2021-2023թթ.  Հայաստանի Հանրապետության կառավարության պարտքի կառուցվածքի վերաբերյալ  (մարտ ամսվա վերջի դրությամբ)</t>
  </si>
  <si>
    <t xml:space="preserve">                                                                         (մարտ ամսվա վերջի դրությամբ)</t>
  </si>
  <si>
    <t xml:space="preserve">31.03.2023 31.03․2022-ի նկատմամբ(%) </t>
  </si>
  <si>
    <t xml:space="preserve">Տեսակարար կշռի փոփոխությունը` 31.03.2023-ին 31.03.2021-ի նկատմամբ(+/-) </t>
  </si>
  <si>
    <t xml:space="preserve">Տեսակարար կշռի փոփոխությունը 31.03.2023-ին 31.03.2022-ի նկատմամբ(+/-) </t>
  </si>
  <si>
    <t xml:space="preserve">Տեսակարար կշռի փոփոխությունը 31.03.2023-ին 31.12.2022-ի նկատմամբ(+/-)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</si>
</sst>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#,##0.00;[Red]#,##0.00"/>
    <numFmt numFmtId="168" formatCode="0.0"/>
    <numFmt numFmtId="169" formatCode="0.00;[Red]0.00"/>
    <numFmt numFmtId="170" formatCode="0.00_ ;\-0.00\ "/>
    <numFmt numFmtId="171" formatCode="#,##0.00_ ;\-#,##0.00\ "/>
    <numFmt numFmtId="172" formatCode="0.00_);\(0.00\)"/>
    <numFmt numFmtId="173" formatCode="#,##0.0;[Red]#,##0.0"/>
    <numFmt numFmtId="174" formatCode="0.000_);\(0.000\)"/>
    <numFmt numFmtId="175" formatCode="#,##0.000_);\(#,##0.000\)"/>
    <numFmt numFmtId="176" formatCode="#,##0.0_);\(#,##0.0\)"/>
    <numFmt numFmtId="177" formatCode="_(* #,##0.0_);_(* \(#,##0.0\);_(* &quot;-&quot;??_);_(@_)"/>
    <numFmt numFmtId="178" formatCode="0.000;[Red]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2"/>
      <name val="GHEA Grapalat"/>
      <family val="3"/>
    </font>
    <font>
      <sz val="10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rgb="FF002060"/>
      </top>
      <bottom style="dashed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2060"/>
      </bottom>
      <diagonal/>
    </border>
    <border>
      <left style="thin">
        <color indexed="64"/>
      </left>
      <right style="thin">
        <color indexed="64"/>
      </right>
      <top style="dashed">
        <color rgb="FF002060"/>
      </top>
      <bottom style="thin">
        <color indexed="64"/>
      </bottom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1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13" fillId="0" borderId="0" xfId="0" applyFont="1" applyAlignment="1">
      <alignment horizontal="center"/>
    </xf>
    <xf numFmtId="0" fontId="7" fillId="0" borderId="1" xfId="0" applyFont="1" applyBorder="1"/>
    <xf numFmtId="0" fontId="15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0" xfId="3" applyFont="1" applyAlignment="1">
      <alignment vertical="center" wrapText="1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2"/>
    </xf>
    <xf numFmtId="0" fontId="15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8" fontId="0" fillId="0" borderId="0" xfId="0" applyNumberFormat="1"/>
    <xf numFmtId="0" fontId="2" fillId="0" borderId="5" xfId="0" applyFont="1" applyBorder="1"/>
    <xf numFmtId="169" fontId="2" fillId="0" borderId="1" xfId="0" applyNumberFormat="1" applyFont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21" fillId="0" borderId="1" xfId="1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5" borderId="1" xfId="0" applyNumberFormat="1" applyFont="1" applyFill="1" applyBorder="1" applyAlignment="1">
      <alignment horizontal="center" vertical="center" wrapText="1"/>
    </xf>
    <xf numFmtId="169" fontId="9" fillId="0" borderId="1" xfId="1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9" fontId="0" fillId="0" borderId="0" xfId="0" applyNumberFormat="1"/>
    <xf numFmtId="167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9" fontId="21" fillId="0" borderId="1" xfId="0" applyNumberFormat="1" applyFont="1" applyBorder="1" applyAlignment="1">
      <alignment horizontal="center" vertical="center" wrapText="1"/>
    </xf>
    <xf numFmtId="169" fontId="21" fillId="0" borderId="1" xfId="3" applyNumberFormat="1" applyFont="1" applyBorder="1" applyAlignment="1">
      <alignment horizontal="center" vertical="center" wrapText="1"/>
    </xf>
    <xf numFmtId="169" fontId="21" fillId="0" borderId="1" xfId="4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" fontId="0" fillId="0" borderId="0" xfId="0" applyNumberFormat="1"/>
    <xf numFmtId="0" fontId="4" fillId="0" borderId="0" xfId="0" applyFont="1" applyAlignment="1"/>
    <xf numFmtId="173" fontId="3" fillId="2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67" fontId="21" fillId="0" borderId="1" xfId="1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9" fontId="21" fillId="0" borderId="1" xfId="10" applyNumberFormat="1" applyFont="1" applyFill="1" applyBorder="1" applyAlignment="1">
      <alignment horizontal="center" vertical="center" wrapText="1"/>
    </xf>
    <xf numFmtId="169" fontId="20" fillId="4" borderId="1" xfId="1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left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169" fontId="3" fillId="4" borderId="1" xfId="1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69" fontId="6" fillId="4" borderId="1" xfId="10" applyNumberFormat="1" applyFont="1" applyFill="1" applyBorder="1" applyAlignment="1">
      <alignment horizontal="center" vertical="center" wrapText="1"/>
    </xf>
    <xf numFmtId="172" fontId="2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9" fontId="23" fillId="5" borderId="1" xfId="0" applyNumberFormat="1" applyFont="1" applyFill="1" applyBorder="1" applyAlignment="1">
      <alignment horizontal="center" vertical="center" wrapText="1"/>
    </xf>
    <xf numFmtId="169" fontId="21" fillId="0" borderId="1" xfId="4" applyNumberFormat="1" applyFont="1" applyFill="1" applyBorder="1" applyAlignment="1">
      <alignment horizontal="center" vertical="center" wrapText="1"/>
    </xf>
    <xf numFmtId="169" fontId="20" fillId="0" borderId="1" xfId="3" applyNumberFormat="1" applyFont="1" applyBorder="1" applyAlignment="1">
      <alignment horizontal="center" vertical="center" wrapText="1"/>
    </xf>
    <xf numFmtId="169" fontId="20" fillId="0" borderId="1" xfId="4" applyNumberFormat="1" applyFont="1" applyBorder="1" applyAlignment="1">
      <alignment horizontal="center" vertical="center" wrapText="1"/>
    </xf>
    <xf numFmtId="169" fontId="21" fillId="0" borderId="4" xfId="4" applyNumberFormat="1" applyFont="1" applyBorder="1" applyAlignment="1">
      <alignment horizontal="center" vertical="center" wrapText="1"/>
    </xf>
    <xf numFmtId="169" fontId="20" fillId="0" borderId="1" xfId="10" applyNumberFormat="1" applyFont="1" applyBorder="1" applyAlignment="1">
      <alignment horizontal="center" vertical="center" wrapText="1"/>
    </xf>
    <xf numFmtId="169" fontId="20" fillId="0" borderId="1" xfId="16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20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3" fontId="16" fillId="0" borderId="1" xfId="10" applyNumberFormat="1" applyFont="1" applyFill="1" applyBorder="1" applyAlignment="1">
      <alignment horizontal="center" vertical="center" wrapText="1"/>
    </xf>
    <xf numFmtId="164" fontId="20" fillId="2" borderId="1" xfId="10" applyNumberFormat="1" applyFont="1" applyFill="1" applyBorder="1" applyAlignment="1">
      <alignment horizontal="center" vertical="center" wrapText="1"/>
    </xf>
    <xf numFmtId="167" fontId="20" fillId="2" borderId="1" xfId="10" applyNumberFormat="1" applyFont="1" applyFill="1" applyBorder="1" applyAlignment="1">
      <alignment horizontal="center" vertical="center" wrapText="1"/>
    </xf>
    <xf numFmtId="167" fontId="21" fillId="0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169" fontId="16" fillId="0" borderId="1" xfId="4" applyNumberFormat="1" applyFont="1" applyFill="1" applyBorder="1" applyAlignment="1">
      <alignment horizontal="center" vertical="center" wrapText="1"/>
    </xf>
    <xf numFmtId="169" fontId="16" fillId="0" borderId="1" xfId="4" applyNumberFormat="1" applyFont="1" applyBorder="1" applyAlignment="1">
      <alignment horizontal="center" vertical="center" wrapText="1"/>
    </xf>
    <xf numFmtId="2" fontId="26" fillId="0" borderId="1" xfId="4" applyNumberFormat="1" applyFont="1" applyFill="1" applyBorder="1" applyAlignment="1">
      <alignment horizontal="center" vertical="center" wrapText="1"/>
    </xf>
    <xf numFmtId="2" fontId="16" fillId="0" borderId="1" xfId="5" applyNumberFormat="1" applyFont="1" applyFill="1" applyBorder="1" applyAlignment="1">
      <alignment horizontal="center" vertical="center" wrapText="1"/>
    </xf>
    <xf numFmtId="178" fontId="21" fillId="0" borderId="1" xfId="5" applyNumberFormat="1" applyFont="1" applyFill="1" applyBorder="1" applyAlignment="1">
      <alignment horizontal="center" vertical="center" wrapText="1"/>
    </xf>
    <xf numFmtId="164" fontId="21" fillId="0" borderId="1" xfId="1" applyFont="1" applyFill="1" applyBorder="1" applyAlignment="1">
      <alignment horizontal="center" vertical="center" wrapText="1"/>
    </xf>
    <xf numFmtId="0" fontId="2" fillId="0" borderId="0" xfId="0" applyFont="1"/>
    <xf numFmtId="177" fontId="20" fillId="0" borderId="3" xfId="28" applyNumberFormat="1" applyFont="1" applyFill="1" applyBorder="1" applyAlignment="1">
      <alignment horizontal="right" vertical="center" wrapText="1"/>
    </xf>
    <xf numFmtId="177" fontId="21" fillId="0" borderId="3" xfId="28" applyNumberFormat="1" applyFont="1" applyFill="1" applyBorder="1" applyAlignment="1">
      <alignment horizontal="right" vertical="center" wrapText="1"/>
    </xf>
    <xf numFmtId="177" fontId="27" fillId="0" borderId="3" xfId="28" applyNumberFormat="1" applyFont="1" applyBorder="1" applyAlignment="1">
      <alignment vertical="center"/>
    </xf>
    <xf numFmtId="14" fontId="2" fillId="0" borderId="9" xfId="0" applyNumberFormat="1" applyFont="1" applyBorder="1" applyAlignment="1">
      <alignment horizontal="center" vertical="center" textRotation="90" wrapText="1"/>
    </xf>
    <xf numFmtId="0" fontId="0" fillId="5" borderId="0" xfId="0" applyFill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177" fontId="21" fillId="0" borderId="3" xfId="28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164" fontId="19" fillId="2" borderId="1" xfId="1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/>
    </xf>
    <xf numFmtId="164" fontId="20" fillId="3" borderId="1" xfId="10" applyNumberFormat="1" applyFont="1" applyFill="1" applyBorder="1" applyAlignment="1">
      <alignment horizontal="center" vertical="center" wrapText="1"/>
    </xf>
    <xf numFmtId="177" fontId="20" fillId="3" borderId="5" xfId="28" applyNumberFormat="1" applyFont="1" applyFill="1" applyBorder="1" applyAlignment="1">
      <alignment horizontal="center" vertical="center" wrapText="1"/>
    </xf>
    <xf numFmtId="177" fontId="20" fillId="2" borderId="3" xfId="28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77" fontId="19" fillId="2" borderId="1" xfId="28" applyNumberFormat="1" applyFont="1" applyFill="1" applyBorder="1" applyAlignment="1">
      <alignment horizontal="center" vertical="center" wrapText="1"/>
    </xf>
    <xf numFmtId="177" fontId="21" fillId="0" borderId="1" xfId="28" applyNumberFormat="1" applyFont="1" applyFill="1" applyBorder="1" applyAlignment="1">
      <alignment horizontal="center" vertical="center" wrapText="1"/>
    </xf>
    <xf numFmtId="177" fontId="20" fillId="3" borderId="3" xfId="28" applyNumberFormat="1" applyFont="1" applyFill="1" applyBorder="1" applyAlignment="1">
      <alignment horizontal="center" vertical="center" wrapText="1"/>
    </xf>
    <xf numFmtId="167" fontId="20" fillId="3" borderId="1" xfId="10" applyNumberFormat="1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77" fontId="20" fillId="2" borderId="1" xfId="28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177" fontId="9" fillId="0" borderId="1" xfId="28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7" fontId="9" fillId="0" borderId="3" xfId="28" applyNumberFormat="1" applyFont="1" applyBorder="1" applyAlignment="1">
      <alignment vertical="center"/>
    </xf>
    <xf numFmtId="177" fontId="9" fillId="0" borderId="3" xfId="28" applyNumberFormat="1" applyFont="1" applyBorder="1" applyAlignment="1">
      <alignment horizontal="center" vertical="center"/>
    </xf>
    <xf numFmtId="177" fontId="20" fillId="2" borderId="1" xfId="28" applyNumberFormat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39" fontId="20" fillId="0" borderId="1" xfId="3" applyNumberFormat="1" applyFont="1" applyBorder="1" applyAlignment="1">
      <alignment horizontal="center" vertical="center" wrapText="1"/>
    </xf>
    <xf numFmtId="2" fontId="21" fillId="0" borderId="1" xfId="3" applyNumberFormat="1" applyFont="1" applyBorder="1" applyAlignment="1">
      <alignment horizontal="center" vertical="center" wrapText="1"/>
    </xf>
    <xf numFmtId="39" fontId="21" fillId="0" borderId="1" xfId="4" applyNumberFormat="1" applyFont="1" applyFill="1" applyBorder="1" applyAlignment="1">
      <alignment horizontal="center" vertical="center" wrapText="1"/>
    </xf>
    <xf numFmtId="172" fontId="19" fillId="0" borderId="1" xfId="4" applyNumberFormat="1" applyFont="1" applyBorder="1" applyAlignment="1">
      <alignment horizontal="center" vertical="center" wrapText="1"/>
    </xf>
    <xf numFmtId="172" fontId="20" fillId="0" borderId="1" xfId="4" applyNumberFormat="1" applyFont="1" applyFill="1" applyBorder="1" applyAlignment="1">
      <alignment horizontal="center" vertical="center" wrapText="1"/>
    </xf>
    <xf numFmtId="172" fontId="21" fillId="0" borderId="1" xfId="0" applyNumberFormat="1" applyFont="1" applyBorder="1" applyAlignment="1">
      <alignment horizontal="center" vertical="center" wrapText="1"/>
    </xf>
    <xf numFmtId="172" fontId="21" fillId="0" borderId="1" xfId="4" applyNumberFormat="1" applyFont="1" applyBorder="1" applyAlignment="1">
      <alignment horizontal="center" vertical="center" wrapText="1"/>
    </xf>
    <xf numFmtId="172" fontId="21" fillId="0" borderId="1" xfId="5" applyNumberFormat="1" applyFont="1" applyFill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170" fontId="21" fillId="0" borderId="1" xfId="3" applyNumberFormat="1" applyFont="1" applyBorder="1" applyAlignment="1">
      <alignment horizontal="center" vertical="center" wrapText="1"/>
    </xf>
    <xf numFmtId="172" fontId="21" fillId="0" borderId="1" xfId="3" applyNumberFormat="1" applyFont="1" applyBorder="1" applyAlignment="1">
      <alignment horizontal="center" vertical="center" wrapText="1"/>
    </xf>
    <xf numFmtId="4" fontId="21" fillId="0" borderId="1" xfId="5" applyNumberFormat="1" applyFont="1" applyFill="1" applyBorder="1" applyAlignment="1">
      <alignment horizontal="center" vertical="center" wrapText="1"/>
    </xf>
    <xf numFmtId="0" fontId="28" fillId="0" borderId="1" xfId="3" applyFont="1" applyBorder="1" applyAlignment="1">
      <alignment vertical="center" wrapText="1"/>
    </xf>
    <xf numFmtId="0" fontId="25" fillId="0" borderId="1" xfId="3" applyFont="1" applyBorder="1" applyAlignment="1">
      <alignment horizontal="left" vertical="center" wrapText="1" indent="2"/>
    </xf>
    <xf numFmtId="0" fontId="9" fillId="0" borderId="1" xfId="3" applyFont="1" applyBorder="1" applyAlignment="1">
      <alignment horizontal="left" vertical="center" wrapText="1" indent="15"/>
    </xf>
    <xf numFmtId="0" fontId="24" fillId="0" borderId="1" xfId="3" applyFont="1" applyBorder="1" applyAlignment="1">
      <alignment horizontal="left" vertical="center" wrapText="1" indent="3"/>
    </xf>
    <xf numFmtId="0" fontId="21" fillId="0" borderId="1" xfId="3" applyFont="1" applyBorder="1" applyAlignment="1">
      <alignment horizontal="left" vertical="center" wrapText="1" indent="7"/>
    </xf>
    <xf numFmtId="0" fontId="24" fillId="0" borderId="1" xfId="3" applyFont="1" applyBorder="1" applyAlignment="1">
      <alignment horizontal="left" vertical="center" indent="3"/>
    </xf>
    <xf numFmtId="0" fontId="9" fillId="0" borderId="1" xfId="3" applyFont="1" applyBorder="1" applyAlignment="1">
      <alignment horizontal="left" vertical="center" indent="11"/>
    </xf>
    <xf numFmtId="0" fontId="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5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horizontal="left" vertical="center" wrapText="1" indent="2"/>
    </xf>
    <xf numFmtId="0" fontId="21" fillId="0" borderId="1" xfId="3" applyFont="1" applyBorder="1" applyAlignment="1">
      <alignment horizontal="left" vertical="center" wrapText="1" indent="5"/>
    </xf>
    <xf numFmtId="0" fontId="9" fillId="0" borderId="1" xfId="3" applyFont="1" applyBorder="1" applyAlignment="1">
      <alignment horizontal="left" vertical="center" wrapText="1" indent="5"/>
    </xf>
    <xf numFmtId="0" fontId="21" fillId="0" borderId="0" xfId="0" applyFont="1" applyAlignment="1">
      <alignment horizont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170" fontId="20" fillId="0" borderId="1" xfId="3" applyNumberFormat="1" applyFont="1" applyBorder="1" applyAlignment="1">
      <alignment horizontal="center" vertical="center" wrapText="1"/>
    </xf>
    <xf numFmtId="172" fontId="21" fillId="0" borderId="1" xfId="4" applyNumberFormat="1" applyFont="1" applyFill="1" applyBorder="1" applyAlignment="1">
      <alignment horizontal="center" vertical="center" wrapText="1"/>
    </xf>
    <xf numFmtId="177" fontId="16" fillId="0" borderId="1" xfId="28" applyNumberFormat="1" applyFont="1" applyFill="1" applyBorder="1" applyAlignment="1">
      <alignment horizontal="center" vertical="center" wrapText="1"/>
    </xf>
    <xf numFmtId="169" fontId="16" fillId="0" borderId="1" xfId="28" applyNumberFormat="1" applyFont="1" applyFill="1" applyBorder="1" applyAlignment="1">
      <alignment horizontal="center" vertical="center" wrapText="1"/>
    </xf>
    <xf numFmtId="169" fontId="21" fillId="0" borderId="1" xfId="28" applyNumberFormat="1" applyFont="1" applyFill="1" applyBorder="1" applyAlignment="1">
      <alignment horizontal="center" vertical="center" wrapText="1"/>
    </xf>
    <xf numFmtId="173" fontId="21" fillId="0" borderId="1" xfId="28" applyNumberFormat="1" applyFont="1" applyFill="1" applyBorder="1" applyAlignment="1">
      <alignment horizontal="center" vertical="center" wrapText="1"/>
    </xf>
    <xf numFmtId="177" fontId="20" fillId="4" borderId="1" xfId="28" applyNumberFormat="1" applyFont="1" applyFill="1" applyBorder="1" applyAlignment="1">
      <alignment horizontal="center" vertical="center" wrapText="1"/>
    </xf>
    <xf numFmtId="169" fontId="12" fillId="4" borderId="1" xfId="28" applyNumberFormat="1" applyFont="1" applyFill="1" applyBorder="1" applyAlignment="1">
      <alignment horizontal="center" vertical="center" wrapText="1"/>
    </xf>
    <xf numFmtId="2" fontId="16" fillId="0" borderId="1" xfId="10" applyNumberFormat="1" applyFont="1" applyFill="1" applyBorder="1" applyAlignment="1">
      <alignment horizontal="center" vertical="center" wrapText="1"/>
    </xf>
    <xf numFmtId="2" fontId="16" fillId="0" borderId="1" xfId="28" applyNumberFormat="1" applyFont="1" applyFill="1" applyBorder="1" applyAlignment="1">
      <alignment horizontal="center" vertical="center" wrapText="1"/>
    </xf>
    <xf numFmtId="2" fontId="12" fillId="2" borderId="1" xfId="10" applyNumberFormat="1" applyFont="1" applyFill="1" applyBorder="1" applyAlignment="1">
      <alignment horizontal="center" vertical="center" wrapText="1"/>
    </xf>
    <xf numFmtId="2" fontId="12" fillId="2" borderId="1" xfId="28" applyNumberFormat="1" applyFont="1" applyFill="1" applyBorder="1" applyAlignment="1">
      <alignment horizontal="center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169" fontId="9" fillId="0" borderId="1" xfId="28" applyNumberFormat="1" applyFont="1" applyBorder="1" applyAlignment="1">
      <alignment horizontal="center" vertical="center"/>
    </xf>
    <xf numFmtId="169" fontId="27" fillId="0" borderId="1" xfId="28" applyNumberFormat="1" applyFont="1" applyBorder="1" applyAlignment="1">
      <alignment horizontal="center" vertical="center"/>
    </xf>
    <xf numFmtId="169" fontId="9" fillId="3" borderId="1" xfId="28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173" fontId="3" fillId="3" borderId="1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73" fontId="3" fillId="2" borderId="7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Border="1" applyAlignment="1">
      <alignment horizontal="center" vertical="center" wrapText="1"/>
    </xf>
    <xf numFmtId="173" fontId="3" fillId="3" borderId="7" xfId="1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169" fontId="20" fillId="2" borderId="1" xfId="28" applyNumberFormat="1" applyFont="1" applyFill="1" applyBorder="1" applyAlignment="1">
      <alignment horizontal="center" vertical="center" wrapText="1"/>
    </xf>
    <xf numFmtId="169" fontId="3" fillId="3" borderId="1" xfId="1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vertical="center" wrapText="1"/>
    </xf>
    <xf numFmtId="169" fontId="0" fillId="0" borderId="0" xfId="0" applyNumberFormat="1" applyAlignment="1">
      <alignment vertical="center"/>
    </xf>
    <xf numFmtId="176" fontId="21" fillId="0" borderId="1" xfId="28" applyNumberFormat="1" applyFont="1" applyFill="1" applyBorder="1" applyAlignment="1">
      <alignment horizontal="center" vertical="center"/>
    </xf>
    <xf numFmtId="176" fontId="13" fillId="0" borderId="1" xfId="28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textRotation="90" wrapText="1"/>
    </xf>
    <xf numFmtId="167" fontId="9" fillId="0" borderId="1" xfId="0" applyNumberFormat="1" applyFont="1" applyBorder="1" applyAlignment="1">
      <alignment horizontal="center" vertical="center"/>
    </xf>
    <xf numFmtId="176" fontId="21" fillId="0" borderId="5" xfId="28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176" fontId="21" fillId="0" borderId="1" xfId="1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69" fontId="21" fillId="0" borderId="1" xfId="28" applyNumberFormat="1" applyFont="1" applyFill="1" applyBorder="1" applyAlignment="1">
      <alignment horizontal="center" vertical="center"/>
    </xf>
    <xf numFmtId="169" fontId="19" fillId="0" borderId="1" xfId="4" applyNumberFormat="1" applyFont="1" applyFill="1" applyBorder="1" applyAlignment="1">
      <alignment horizontal="center" vertical="center" wrapText="1"/>
    </xf>
    <xf numFmtId="169" fontId="12" fillId="0" borderId="1" xfId="4" applyNumberFormat="1" applyFont="1" applyBorder="1" applyAlignment="1">
      <alignment horizontal="center" vertical="center" wrapText="1"/>
    </xf>
    <xf numFmtId="169" fontId="26" fillId="0" borderId="1" xfId="4" applyNumberFormat="1" applyFont="1" applyBorder="1" applyAlignment="1">
      <alignment horizontal="center" vertical="center" wrapText="1"/>
    </xf>
    <xf numFmtId="169" fontId="19" fillId="5" borderId="1" xfId="4" applyNumberFormat="1" applyFont="1" applyFill="1" applyBorder="1" applyAlignment="1">
      <alignment horizontal="center" vertical="center" wrapText="1"/>
    </xf>
    <xf numFmtId="169" fontId="20" fillId="0" borderId="1" xfId="10" applyNumberFormat="1" applyFont="1" applyFill="1" applyBorder="1" applyAlignment="1">
      <alignment horizontal="center" vertical="center" wrapText="1"/>
    </xf>
    <xf numFmtId="169" fontId="16" fillId="0" borderId="4" xfId="4" applyNumberFormat="1" applyFont="1" applyBorder="1" applyAlignment="1">
      <alignment horizontal="center" vertical="center" wrapText="1"/>
    </xf>
    <xf numFmtId="169" fontId="20" fillId="0" borderId="5" xfId="10" applyNumberFormat="1" applyFont="1" applyBorder="1" applyAlignment="1">
      <alignment horizontal="center" vertical="center" wrapText="1"/>
    </xf>
    <xf numFmtId="169" fontId="21" fillId="0" borderId="3" xfId="28" applyNumberFormat="1" applyFont="1" applyBorder="1" applyAlignment="1">
      <alignment horizontal="center" vertical="center"/>
    </xf>
    <xf numFmtId="169" fontId="21" fillId="0" borderId="3" xfId="28" applyNumberFormat="1" applyFont="1" applyFill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 wrapText="1"/>
    </xf>
    <xf numFmtId="169" fontId="21" fillId="0" borderId="1" xfId="28" applyNumberFormat="1" applyFont="1" applyBorder="1" applyAlignment="1">
      <alignment horizontal="center" vertical="center"/>
    </xf>
    <xf numFmtId="177" fontId="20" fillId="0" borderId="1" xfId="10" applyNumberFormat="1" applyFont="1" applyBorder="1" applyAlignment="1">
      <alignment horizontal="center" vertical="center" wrapText="1"/>
    </xf>
    <xf numFmtId="169" fontId="3" fillId="0" borderId="3" xfId="0" applyNumberFormat="1" applyFont="1" applyBorder="1" applyAlignment="1">
      <alignment horizontal="center" vertical="center" wrapText="1"/>
    </xf>
    <xf numFmtId="173" fontId="21" fillId="0" borderId="1" xfId="28" applyNumberFormat="1" applyFont="1" applyBorder="1" applyAlignment="1">
      <alignment horizontal="center" vertical="center"/>
    </xf>
    <xf numFmtId="173" fontId="21" fillId="0" borderId="1" xfId="28" applyNumberFormat="1" applyFont="1" applyFill="1" applyBorder="1" applyAlignment="1">
      <alignment horizontal="center" vertical="center"/>
    </xf>
    <xf numFmtId="0" fontId="0" fillId="0" borderId="1" xfId="0" applyBorder="1"/>
    <xf numFmtId="169" fontId="23" fillId="5" borderId="10" xfId="0" applyNumberFormat="1" applyFont="1" applyFill="1" applyBorder="1" applyAlignment="1">
      <alignment horizontal="center" vertical="center" wrapText="1"/>
    </xf>
    <xf numFmtId="177" fontId="16" fillId="0" borderId="3" xfId="4" applyNumberFormat="1" applyFont="1" applyFill="1" applyBorder="1" applyAlignment="1">
      <alignment vertical="center"/>
    </xf>
    <xf numFmtId="177" fontId="12" fillId="0" borderId="3" xfId="4" applyNumberFormat="1" applyFont="1" applyFill="1" applyBorder="1" applyAlignment="1">
      <alignment vertical="center"/>
    </xf>
    <xf numFmtId="173" fontId="27" fillId="0" borderId="3" xfId="28" applyNumberFormat="1" applyFont="1" applyBorder="1" applyAlignment="1">
      <alignment horizontal="center" vertical="center"/>
    </xf>
    <xf numFmtId="173" fontId="27" fillId="0" borderId="1" xfId="28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3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7" fontId="9" fillId="0" borderId="1" xfId="28" applyNumberFormat="1" applyFont="1" applyBorder="1" applyAlignment="1">
      <alignment vertical="center"/>
    </xf>
    <xf numFmtId="176" fontId="29" fillId="2" borderId="9" xfId="28" applyNumberFormat="1" applyFont="1" applyFill="1" applyBorder="1" applyAlignment="1">
      <alignment horizontal="center" vertical="center" wrapText="1"/>
    </xf>
    <xf numFmtId="176" fontId="20" fillId="2" borderId="9" xfId="28" applyNumberFormat="1" applyFont="1" applyFill="1" applyBorder="1" applyAlignment="1">
      <alignment horizontal="center" vertical="center" wrapText="1"/>
    </xf>
    <xf numFmtId="39" fontId="3" fillId="2" borderId="9" xfId="0" applyNumberFormat="1" applyFont="1" applyFill="1" applyBorder="1" applyAlignment="1">
      <alignment horizontal="center" vertical="center" wrapText="1"/>
    </xf>
    <xf numFmtId="176" fontId="21" fillId="0" borderId="9" xfId="28" applyNumberFormat="1" applyFont="1" applyFill="1" applyBorder="1" applyAlignment="1">
      <alignment horizontal="center" vertical="center"/>
    </xf>
    <xf numFmtId="176" fontId="13" fillId="0" borderId="9" xfId="28" applyNumberFormat="1" applyFont="1" applyFill="1" applyBorder="1" applyAlignment="1">
      <alignment horizontal="center" vertical="center"/>
    </xf>
    <xf numFmtId="176" fontId="13" fillId="0" borderId="6" xfId="28" applyNumberFormat="1" applyFont="1" applyFill="1" applyBorder="1" applyAlignment="1">
      <alignment horizontal="center" vertical="center"/>
    </xf>
    <xf numFmtId="39" fontId="2" fillId="5" borderId="9" xfId="0" applyNumberFormat="1" applyFont="1" applyFill="1" applyBorder="1" applyAlignment="1">
      <alignment horizontal="center" vertical="center" wrapText="1"/>
    </xf>
    <xf numFmtId="176" fontId="13" fillId="0" borderId="11" xfId="28" applyNumberFormat="1" applyFont="1" applyFill="1" applyBorder="1" applyAlignment="1">
      <alignment horizontal="center" vertical="center"/>
    </xf>
    <xf numFmtId="176" fontId="13" fillId="0" borderId="12" xfId="28" applyNumberFormat="1" applyFont="1" applyFill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 wrapText="1"/>
    </xf>
    <xf numFmtId="169" fontId="11" fillId="0" borderId="2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69" fontId="16" fillId="0" borderId="8" xfId="28" applyNumberFormat="1" applyFont="1" applyFill="1" applyBorder="1" applyAlignment="1">
      <alignment horizontal="center" vertical="center" wrapText="1"/>
    </xf>
    <xf numFmtId="169" fontId="15" fillId="0" borderId="1" xfId="28" applyNumberFormat="1" applyFont="1" applyBorder="1" applyAlignment="1">
      <alignment horizontal="center" vertical="center" wrapText="1"/>
    </xf>
    <xf numFmtId="169" fontId="16" fillId="0" borderId="2" xfId="28" applyNumberFormat="1" applyFont="1" applyFill="1" applyBorder="1" applyAlignment="1">
      <alignment horizontal="center" vertical="center" wrapText="1"/>
    </xf>
    <xf numFmtId="169" fontId="15" fillId="0" borderId="2" xfId="28" applyNumberFormat="1" applyFont="1" applyBorder="1" applyAlignment="1">
      <alignment horizontal="center" vertical="center" wrapText="1"/>
    </xf>
    <xf numFmtId="177" fontId="12" fillId="0" borderId="1" xfId="4" applyNumberFormat="1" applyFont="1" applyFill="1" applyBorder="1" applyAlignment="1">
      <alignment vertical="center"/>
    </xf>
    <xf numFmtId="177" fontId="12" fillId="0" borderId="1" xfId="28" applyNumberFormat="1" applyFont="1" applyFill="1" applyBorder="1" applyAlignment="1">
      <alignment vertical="center"/>
    </xf>
    <xf numFmtId="177" fontId="16" fillId="0" borderId="3" xfId="4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left" vertical="center" wrapText="1"/>
    </xf>
    <xf numFmtId="173" fontId="17" fillId="0" borderId="5" xfId="28" applyNumberFormat="1" applyFont="1" applyFill="1" applyBorder="1" applyAlignment="1">
      <alignment horizontal="center" vertical="center"/>
    </xf>
    <xf numFmtId="173" fontId="17" fillId="0" borderId="1" xfId="28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9" fontId="16" fillId="0" borderId="1" xfId="2" applyNumberFormat="1" applyFont="1" applyBorder="1" applyAlignment="1">
      <alignment horizontal="center" vertical="center" wrapText="1"/>
    </xf>
    <xf numFmtId="169" fontId="16" fillId="0" borderId="7" xfId="2" applyNumberFormat="1" applyFont="1" applyBorder="1" applyAlignment="1">
      <alignment horizontal="center" vertical="center" wrapText="1"/>
    </xf>
    <xf numFmtId="169" fontId="16" fillId="0" borderId="1" xfId="5" applyNumberFormat="1" applyFont="1" applyBorder="1" applyAlignment="1">
      <alignment horizontal="center" vertical="center" wrapText="1"/>
    </xf>
    <xf numFmtId="169" fontId="16" fillId="0" borderId="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4"/>
    </xf>
    <xf numFmtId="173" fontId="16" fillId="0" borderId="3" xfId="28" applyNumberFormat="1" applyFont="1" applyBorder="1" applyAlignment="1">
      <alignment horizontal="center" vertical="center"/>
    </xf>
    <xf numFmtId="173" fontId="16" fillId="0" borderId="1" xfId="28" applyNumberFormat="1" applyFont="1" applyBorder="1" applyAlignment="1">
      <alignment horizontal="center" vertical="center"/>
    </xf>
    <xf numFmtId="166" fontId="16" fillId="0" borderId="3" xfId="28" applyNumberFormat="1" applyFont="1" applyBorder="1" applyAlignment="1">
      <alignment horizontal="center" vertical="center"/>
    </xf>
    <xf numFmtId="173" fontId="16" fillId="0" borderId="3" xfId="28" applyNumberFormat="1" applyFont="1" applyFill="1" applyBorder="1" applyAlignment="1">
      <alignment horizontal="center" vertical="center"/>
    </xf>
    <xf numFmtId="167" fontId="12" fillId="0" borderId="3" xfId="28" applyNumberFormat="1" applyFont="1" applyBorder="1" applyAlignment="1">
      <alignment horizontal="center" vertical="center"/>
    </xf>
    <xf numFmtId="167" fontId="12" fillId="0" borderId="1" xfId="28" applyNumberFormat="1" applyFont="1" applyBorder="1" applyAlignment="1">
      <alignment horizontal="center" vertical="center"/>
    </xf>
    <xf numFmtId="169" fontId="12" fillId="0" borderId="1" xfId="10" applyNumberFormat="1" applyFont="1" applyBorder="1" applyAlignment="1">
      <alignment horizontal="center" vertical="center" wrapText="1"/>
    </xf>
    <xf numFmtId="169" fontId="12" fillId="5" borderId="7" xfId="10" applyNumberFormat="1" applyFont="1" applyFill="1" applyBorder="1" applyAlignment="1">
      <alignment horizontal="center" vertical="center" wrapText="1"/>
    </xf>
  </cellXfs>
  <cellStyles count="29">
    <cellStyle name="Comma" xfId="1" builtinId="3"/>
    <cellStyle name="Comma 10" xfId="28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showWhiteSpace="0" view="pageLayout" zoomScale="106" zoomScalePageLayoutView="106" workbookViewId="0">
      <selection activeCell="D34" sqref="D34"/>
    </sheetView>
  </sheetViews>
  <sheetFormatPr defaultRowHeight="15" x14ac:dyDescent="0.25"/>
  <cols>
    <col min="1" max="1" width="61" customWidth="1"/>
    <col min="2" max="2" width="12.42578125" customWidth="1"/>
    <col min="3" max="3" width="12.85546875" customWidth="1"/>
    <col min="4" max="5" width="11.140625" customWidth="1"/>
    <col min="6" max="6" width="11.42578125" customWidth="1"/>
    <col min="7" max="7" width="11.140625" customWidth="1"/>
  </cols>
  <sheetData>
    <row r="1" spans="1:14" ht="21" customHeight="1" x14ac:dyDescent="0.25">
      <c r="A1" s="260" t="s">
        <v>57</v>
      </c>
      <c r="B1" s="260"/>
      <c r="C1" s="260"/>
      <c r="D1" s="260"/>
      <c r="E1" s="260"/>
      <c r="F1" s="260"/>
      <c r="G1" s="260"/>
      <c r="H1" s="260"/>
    </row>
    <row r="2" spans="1:14" ht="25.5" customHeight="1" x14ac:dyDescent="0.25">
      <c r="A2" s="259" t="s">
        <v>123</v>
      </c>
      <c r="B2" s="259"/>
      <c r="C2" s="259"/>
      <c r="D2" s="259"/>
      <c r="E2" s="259"/>
      <c r="F2" s="259"/>
      <c r="G2" s="259"/>
      <c r="H2" s="259"/>
    </row>
    <row r="3" spans="1:14" ht="12" customHeight="1" x14ac:dyDescent="0.3">
      <c r="A3" s="55" t="s">
        <v>46</v>
      </c>
      <c r="B3" s="55"/>
      <c r="C3" s="264" t="s">
        <v>109</v>
      </c>
      <c r="D3" s="264"/>
      <c r="E3" s="56"/>
      <c r="F3" s="56"/>
    </row>
    <row r="4" spans="1:14" ht="87.75" customHeight="1" x14ac:dyDescent="0.3">
      <c r="A4" s="59"/>
      <c r="B4" s="64">
        <v>44286</v>
      </c>
      <c r="C4" s="64">
        <v>44651</v>
      </c>
      <c r="D4" s="64" t="s">
        <v>113</v>
      </c>
      <c r="E4" s="64">
        <v>45016</v>
      </c>
      <c r="F4" s="5" t="s">
        <v>120</v>
      </c>
      <c r="G4" s="5" t="s">
        <v>121</v>
      </c>
      <c r="H4" s="5" t="s">
        <v>122</v>
      </c>
    </row>
    <row r="5" spans="1:14" ht="16.5" x14ac:dyDescent="0.3">
      <c r="A5" s="134" t="s">
        <v>27</v>
      </c>
      <c r="B5" s="135">
        <v>4591.6215657632602</v>
      </c>
      <c r="C5" s="136">
        <v>4563.8370573460597</v>
      </c>
      <c r="D5" s="31">
        <v>4186.66534605575</v>
      </c>
      <c r="E5" s="31">
        <v>4232.24163709188</v>
      </c>
      <c r="F5" s="31">
        <f>E5*100/B5</f>
        <v>92.173137016538064</v>
      </c>
      <c r="G5" s="31">
        <f>E5*100/C5</f>
        <v>92.734284417090748</v>
      </c>
      <c r="H5" s="86">
        <f>E5*100/D5</f>
        <v>101.08860602099634</v>
      </c>
      <c r="J5" s="30"/>
    </row>
    <row r="6" spans="1:14" ht="16.5" x14ac:dyDescent="0.3">
      <c r="A6" s="261" t="s">
        <v>26</v>
      </c>
      <c r="B6" s="262"/>
      <c r="C6" s="262"/>
      <c r="D6" s="262"/>
      <c r="E6" s="262"/>
      <c r="F6" s="262"/>
      <c r="G6" s="262"/>
      <c r="H6" s="263"/>
      <c r="N6" s="123"/>
    </row>
    <row r="7" spans="1:14" ht="16.5" customHeight="1" x14ac:dyDescent="0.3">
      <c r="A7" s="6" t="s">
        <v>29</v>
      </c>
      <c r="B7" s="110">
        <v>4329.1992186805201</v>
      </c>
      <c r="C7" s="137">
        <v>4332.8305319619703</v>
      </c>
      <c r="D7" s="32">
        <v>3969.6861616986098</v>
      </c>
      <c r="E7" s="32">
        <v>4014.26753965747</v>
      </c>
      <c r="F7" s="33">
        <f>E7*100/B7</f>
        <v>92.72540571327562</v>
      </c>
      <c r="G7" s="33">
        <f>E7*100/C7</f>
        <v>92.647693235298306</v>
      </c>
      <c r="H7" s="84">
        <f>E7*100/D7</f>
        <v>101.12304540316065</v>
      </c>
      <c r="J7" t="s">
        <v>112</v>
      </c>
    </row>
    <row r="8" spans="1:14" ht="17.25" customHeight="1" x14ac:dyDescent="0.3">
      <c r="A8" s="255" t="s">
        <v>3</v>
      </c>
      <c r="B8" s="255"/>
      <c r="C8" s="255"/>
      <c r="D8" s="255"/>
      <c r="E8" s="255"/>
      <c r="F8" s="255"/>
      <c r="G8" s="255"/>
      <c r="H8" s="68"/>
    </row>
    <row r="9" spans="1:14" ht="16.5" x14ac:dyDescent="0.3">
      <c r="A9" s="139" t="s">
        <v>2</v>
      </c>
      <c r="B9" s="135">
        <v>3301.4572206503499</v>
      </c>
      <c r="C9" s="143">
        <v>3000.6614125859101</v>
      </c>
      <c r="D9" s="140">
        <v>2319.7284840920802</v>
      </c>
      <c r="E9" s="140">
        <v>2266.5043185385698</v>
      </c>
      <c r="F9" s="140">
        <f>E9*100/B9</f>
        <v>68.651633719854587</v>
      </c>
      <c r="G9" s="140">
        <f>E9*100/C9</f>
        <v>75.533491017413439</v>
      </c>
      <c r="H9" s="69">
        <f>E9*100/D9</f>
        <v>97.705586411577741</v>
      </c>
      <c r="I9" s="30"/>
      <c r="J9" s="30"/>
      <c r="K9" s="29"/>
    </row>
    <row r="10" spans="1:14" ht="16.5" x14ac:dyDescent="0.3">
      <c r="A10" s="255" t="s">
        <v>1</v>
      </c>
      <c r="B10" s="255"/>
      <c r="C10" s="255"/>
      <c r="D10" s="255"/>
      <c r="E10" s="255"/>
      <c r="F10" s="255"/>
      <c r="G10" s="255"/>
      <c r="H10" s="68"/>
      <c r="K10" s="61"/>
    </row>
    <row r="11" spans="1:14" ht="18.75" customHeight="1" x14ac:dyDescent="0.3">
      <c r="A11" s="129" t="s">
        <v>42</v>
      </c>
      <c r="B11" s="85">
        <v>2415.8576716779498</v>
      </c>
      <c r="C11" s="131">
        <v>2178.25136196423</v>
      </c>
      <c r="D11" s="83">
        <v>1772.58153622035</v>
      </c>
      <c r="E11" s="35">
        <v>1745.71652993671</v>
      </c>
      <c r="F11" s="26">
        <f>E11*100/B11</f>
        <v>72.26073582075766</v>
      </c>
      <c r="G11" s="26">
        <f>E11*100/C11</f>
        <v>80.143024832658284</v>
      </c>
      <c r="H11" s="67">
        <f>E11*100/D11</f>
        <v>98.484413510200284</v>
      </c>
    </row>
    <row r="12" spans="1:14" ht="33.75" customHeight="1" x14ac:dyDescent="0.3">
      <c r="A12" s="129" t="s">
        <v>44</v>
      </c>
      <c r="B12" s="85">
        <v>3.4436558698300699</v>
      </c>
      <c r="C12" s="131">
        <v>60.939682133936401</v>
      </c>
      <c r="D12" s="27">
        <v>43.982599999999998</v>
      </c>
      <c r="E12" s="27">
        <v>43.991675000000001</v>
      </c>
      <c r="F12" s="26">
        <f>E12*100/B12</f>
        <v>1277.4701266003915</v>
      </c>
      <c r="G12" s="26">
        <f>E12*100/C12</f>
        <v>72.188881627759088</v>
      </c>
      <c r="H12" s="67">
        <f>E12*100/D12</f>
        <v>100.02063315947672</v>
      </c>
      <c r="K12" s="62"/>
    </row>
    <row r="13" spans="1:14" ht="34.5" customHeight="1" x14ac:dyDescent="0.3">
      <c r="A13" s="129" t="s">
        <v>43</v>
      </c>
      <c r="B13" s="85">
        <v>877.79531310000004</v>
      </c>
      <c r="C13" s="131">
        <v>757.67118848999996</v>
      </c>
      <c r="D13" s="27">
        <v>500.22392787000001</v>
      </c>
      <c r="E13" s="27">
        <v>473.83938360000002</v>
      </c>
      <c r="F13" s="26">
        <f>E13*100/B13</f>
        <v>53.980623560930241</v>
      </c>
      <c r="G13" s="26">
        <f>E13*100/C13</f>
        <v>62.538920681983136</v>
      </c>
      <c r="H13" s="67">
        <f>E13*100/D13</f>
        <v>94.725453381978781</v>
      </c>
    </row>
    <row r="14" spans="1:14" ht="16.5" x14ac:dyDescent="0.3">
      <c r="A14" s="129" t="s">
        <v>111</v>
      </c>
      <c r="B14" s="85">
        <v>4.3605800025750003</v>
      </c>
      <c r="C14" s="131">
        <v>3.7991799977429999</v>
      </c>
      <c r="D14" s="25">
        <v>2.9404200017303999</v>
      </c>
      <c r="E14" s="25">
        <v>2.9567300018629998</v>
      </c>
      <c r="F14" s="26">
        <f>E14*100/B14</f>
        <v>67.805888210215116</v>
      </c>
      <c r="G14" s="26">
        <f>E14*100/C14</f>
        <v>77.825478224762207</v>
      </c>
      <c r="H14" s="151">
        <f t="shared" ref="H14:H21" si="0">E14*100/D14</f>
        <v>100.55468266856441</v>
      </c>
    </row>
    <row r="15" spans="1:14" ht="16.5" x14ac:dyDescent="0.3">
      <c r="A15" s="139" t="s">
        <v>6</v>
      </c>
      <c r="B15" s="144">
        <v>1027.74199803017</v>
      </c>
      <c r="C15" s="143">
        <v>1332.1691193760601</v>
      </c>
      <c r="D15" s="145">
        <v>1649.9576776065201</v>
      </c>
      <c r="E15" s="145">
        <v>1747.7632211189</v>
      </c>
      <c r="F15" s="146">
        <f>E15*100/B15</f>
        <v>170.05855793270732</v>
      </c>
      <c r="G15" s="146">
        <f>E15*100/C15</f>
        <v>131.19679744096524</v>
      </c>
      <c r="H15" s="69">
        <f t="shared" si="0"/>
        <v>105.92776074440042</v>
      </c>
    </row>
    <row r="16" spans="1:14" ht="16.5" x14ac:dyDescent="0.3">
      <c r="A16" s="255" t="s">
        <v>1</v>
      </c>
      <c r="B16" s="255"/>
      <c r="C16" s="255"/>
      <c r="D16" s="255"/>
      <c r="E16" s="255"/>
      <c r="F16" s="255"/>
      <c r="G16" s="255"/>
      <c r="H16" s="68"/>
      <c r="J16" s="30"/>
    </row>
    <row r="17" spans="1:11" ht="21" customHeight="1" x14ac:dyDescent="0.3">
      <c r="A17" s="129" t="s">
        <v>42</v>
      </c>
      <c r="B17" s="27" t="s">
        <v>24</v>
      </c>
      <c r="C17" s="27" t="s">
        <v>24</v>
      </c>
      <c r="D17" s="27" t="s">
        <v>24</v>
      </c>
      <c r="E17" s="27" t="s">
        <v>24</v>
      </c>
      <c r="F17" s="27" t="s">
        <v>24</v>
      </c>
      <c r="G17" s="27" t="s">
        <v>24</v>
      </c>
      <c r="H17" s="68" t="s">
        <v>24</v>
      </c>
      <c r="K17" s="61"/>
    </row>
    <row r="18" spans="1:11" ht="36.75" customHeight="1" x14ac:dyDescent="0.3">
      <c r="A18" s="129" t="s">
        <v>41</v>
      </c>
      <c r="B18" s="87">
        <v>976.81231113016997</v>
      </c>
      <c r="C18" s="122">
        <v>1230.8884258660601</v>
      </c>
      <c r="D18" s="25">
        <v>1452.2680029999999</v>
      </c>
      <c r="E18" s="35">
        <v>1533.502516</v>
      </c>
      <c r="F18" s="27">
        <f>E18*100/B18</f>
        <v>156.99049843318829</v>
      </c>
      <c r="G18" s="27">
        <f>E18*100/C18</f>
        <v>124.58501386273242</v>
      </c>
      <c r="H18" s="67">
        <f t="shared" si="0"/>
        <v>105.59363098492778</v>
      </c>
      <c r="I18" s="61"/>
      <c r="J18" s="61"/>
    </row>
    <row r="19" spans="1:11" ht="36" customHeight="1" x14ac:dyDescent="0.3">
      <c r="A19" s="129" t="s">
        <v>39</v>
      </c>
      <c r="B19" s="87">
        <v>50.9296869</v>
      </c>
      <c r="C19" s="131">
        <v>95.926311510000005</v>
      </c>
      <c r="D19" s="25">
        <v>188.52357212999999</v>
      </c>
      <c r="E19" s="25">
        <v>205.68561639999999</v>
      </c>
      <c r="F19" s="27">
        <f>E19*100/B19</f>
        <v>403.86192988749752</v>
      </c>
      <c r="G19" s="27">
        <f>E19*100/C19</f>
        <v>214.42043706492137</v>
      </c>
      <c r="H19" s="67">
        <f t="shared" si="0"/>
        <v>109.10339437986333</v>
      </c>
    </row>
    <row r="20" spans="1:11" ht="16.5" x14ac:dyDescent="0.3">
      <c r="A20" s="129" t="s">
        <v>40</v>
      </c>
      <c r="B20" s="34" t="s">
        <v>24</v>
      </c>
      <c r="C20" s="131">
        <v>5.3543820000000002</v>
      </c>
      <c r="D20" s="25">
        <v>9.1661024765233403</v>
      </c>
      <c r="E20" s="25">
        <v>8.5750887189</v>
      </c>
      <c r="F20" s="27" t="s">
        <v>24</v>
      </c>
      <c r="G20" s="27" t="s">
        <v>24</v>
      </c>
      <c r="H20" s="67">
        <f t="shared" si="0"/>
        <v>93.552180339058253</v>
      </c>
      <c r="K20" s="30"/>
    </row>
    <row r="21" spans="1:11" ht="19.5" customHeight="1" x14ac:dyDescent="0.25">
      <c r="A21" s="89" t="s">
        <v>28</v>
      </c>
      <c r="B21" s="88">
        <v>262.422347082741</v>
      </c>
      <c r="C21" s="124">
        <v>231.006525384095</v>
      </c>
      <c r="D21" s="90">
        <v>216.979184357138</v>
      </c>
      <c r="E21" s="90">
        <v>217.97409743441199</v>
      </c>
      <c r="F21" s="91">
        <f>E21*100/B21</f>
        <v>83.062322952886859</v>
      </c>
      <c r="G21" s="91">
        <f>E21*100/C21</f>
        <v>94.358415664659702</v>
      </c>
      <c r="H21" s="92">
        <f t="shared" si="0"/>
        <v>100.45852927331335</v>
      </c>
      <c r="I21" s="30"/>
      <c r="J21" s="30"/>
    </row>
    <row r="22" spans="1:11" ht="16.5" x14ac:dyDescent="0.3">
      <c r="A22" s="255" t="s">
        <v>30</v>
      </c>
      <c r="B22" s="255"/>
      <c r="C22" s="255"/>
      <c r="D22" s="255"/>
      <c r="E22" s="255"/>
      <c r="F22" s="255"/>
      <c r="G22" s="255"/>
      <c r="H22" s="68"/>
    </row>
    <row r="23" spans="1:11" ht="18" customHeight="1" x14ac:dyDescent="0.3">
      <c r="A23" s="4" t="s">
        <v>38</v>
      </c>
      <c r="B23" s="109">
        <v>61.933399280549999</v>
      </c>
      <c r="C23" s="125">
        <v>48.527600755272303</v>
      </c>
      <c r="D23" s="26">
        <v>34.265394221866202</v>
      </c>
      <c r="E23" s="26">
        <v>33.076259940063998</v>
      </c>
      <c r="F23" s="26">
        <f>E23*100/B23</f>
        <v>53.406175543882185</v>
      </c>
      <c r="G23" s="26">
        <f>E23*100/C23</f>
        <v>68.159685262145189</v>
      </c>
      <c r="H23" s="68">
        <f>E23*100/D23</f>
        <v>96.529634901899456</v>
      </c>
    </row>
    <row r="24" spans="1:11" ht="28.5" customHeight="1" x14ac:dyDescent="0.25">
      <c r="A24" s="258" t="s">
        <v>4</v>
      </c>
      <c r="B24" s="258"/>
      <c r="C24" s="258"/>
      <c r="D24" s="258"/>
      <c r="E24" s="258"/>
      <c r="F24" s="258"/>
      <c r="G24" s="258"/>
      <c r="H24" s="258"/>
    </row>
    <row r="26" spans="1:11" ht="14.25" customHeight="1" x14ac:dyDescent="0.3">
      <c r="A26" s="24" t="s">
        <v>50</v>
      </c>
      <c r="B26" s="24"/>
    </row>
    <row r="27" spans="1:11" ht="89.25" customHeight="1" x14ac:dyDescent="0.3">
      <c r="A27" s="129"/>
      <c r="B27" s="64">
        <v>44286</v>
      </c>
      <c r="C27" s="64">
        <v>44651</v>
      </c>
      <c r="D27" s="64" t="s">
        <v>113</v>
      </c>
      <c r="E27" s="64" t="s">
        <v>119</v>
      </c>
      <c r="F27" s="5" t="s">
        <v>120</v>
      </c>
      <c r="G27" s="5" t="s">
        <v>145</v>
      </c>
      <c r="H27" s="5" t="s">
        <v>122</v>
      </c>
    </row>
    <row r="28" spans="1:11" ht="16.5" x14ac:dyDescent="0.3">
      <c r="A28" s="132" t="s">
        <v>27</v>
      </c>
      <c r="B28" s="133">
        <v>8652.0097338670894</v>
      </c>
      <c r="C28" s="141">
        <v>9356.5349598090506</v>
      </c>
      <c r="D28" s="32">
        <v>10637.7</v>
      </c>
      <c r="E28" s="113">
        <v>10899.411890527599</v>
      </c>
      <c r="F28" s="33">
        <f>E28*100/B28</f>
        <v>125.97549269811113</v>
      </c>
      <c r="G28" s="33">
        <f>E28*100/C28</f>
        <v>116.48983237219728</v>
      </c>
      <c r="H28" s="69">
        <f>E28*100/D28</f>
        <v>102.46023003588743</v>
      </c>
      <c r="J28" s="30"/>
    </row>
    <row r="29" spans="1:11" ht="16.5" x14ac:dyDescent="0.3">
      <c r="A29" s="257" t="s">
        <v>26</v>
      </c>
      <c r="B29" s="257"/>
      <c r="C29" s="257"/>
      <c r="D29" s="257"/>
      <c r="E29" s="257"/>
      <c r="F29" s="257"/>
      <c r="G29" s="257"/>
      <c r="H29" s="68"/>
    </row>
    <row r="30" spans="1:11" ht="16.5" x14ac:dyDescent="0.3">
      <c r="A30" s="36" t="s">
        <v>0</v>
      </c>
      <c r="B30" s="111">
        <v>8157.5263212370901</v>
      </c>
      <c r="C30" s="148">
        <v>8882.9377205690507</v>
      </c>
      <c r="D30" s="113">
        <v>10086.353537359601</v>
      </c>
      <c r="E30" s="113">
        <v>10338.0570168876</v>
      </c>
      <c r="F30" s="33">
        <f>E30*100/B30</f>
        <v>126.73029310336116</v>
      </c>
      <c r="G30" s="33">
        <f>E30*100/C30</f>
        <v>116.38105930821872</v>
      </c>
      <c r="H30" s="69">
        <f t="shared" ref="H30:H47" si="1">E30*100/D30</f>
        <v>102.49548539614139</v>
      </c>
    </row>
    <row r="31" spans="1:11" ht="16.5" x14ac:dyDescent="0.3">
      <c r="A31" s="130" t="s">
        <v>47</v>
      </c>
      <c r="B31" s="45"/>
      <c r="C31" s="37"/>
      <c r="D31" s="37"/>
      <c r="E31" s="37"/>
      <c r="F31" s="38"/>
      <c r="G31" s="38"/>
      <c r="H31" s="68"/>
    </row>
    <row r="32" spans="1:11" ht="16.5" x14ac:dyDescent="0.3">
      <c r="A32" s="147" t="s">
        <v>2</v>
      </c>
      <c r="B32" s="110">
        <v>6220.94822055842</v>
      </c>
      <c r="C32" s="148">
        <v>6151.7957491971802</v>
      </c>
      <c r="D32" s="32">
        <v>5894.1</v>
      </c>
      <c r="E32" s="32">
        <v>5836.9928368235196</v>
      </c>
      <c r="F32" s="33">
        <f>E32*100/B32</f>
        <v>93.828024762108768</v>
      </c>
      <c r="G32" s="33">
        <f>E32*100/C32</f>
        <v>94.882747652752556</v>
      </c>
      <c r="H32" s="149">
        <f t="shared" si="1"/>
        <v>99.031113093152797</v>
      </c>
      <c r="J32" s="30"/>
    </row>
    <row r="33" spans="1:11" ht="16.5" x14ac:dyDescent="0.3">
      <c r="A33" s="256" t="s">
        <v>47</v>
      </c>
      <c r="B33" s="256"/>
      <c r="C33" s="256"/>
      <c r="D33" s="256"/>
      <c r="E33" s="256"/>
      <c r="F33" s="256"/>
      <c r="G33" s="256"/>
      <c r="H33" s="68"/>
    </row>
    <row r="34" spans="1:11" ht="17.25" customHeight="1" x14ac:dyDescent="0.25">
      <c r="A34" s="130" t="s">
        <v>42</v>
      </c>
      <c r="B34" s="201">
        <v>4552.2096696400004</v>
      </c>
      <c r="C34" s="202">
        <v>4465.7345920500002</v>
      </c>
      <c r="D34" s="42">
        <v>4503.8999999999996</v>
      </c>
      <c r="E34" s="42">
        <v>4495.7932782300004</v>
      </c>
      <c r="F34" s="43">
        <f>E34*100/B34</f>
        <v>98.760681174545681</v>
      </c>
      <c r="G34" s="43">
        <f>E34*100/C34</f>
        <v>100.67309611801632</v>
      </c>
      <c r="H34" s="67">
        <f t="shared" si="1"/>
        <v>99.820006621594629</v>
      </c>
    </row>
    <row r="35" spans="1:11" ht="32.25" customHeight="1" x14ac:dyDescent="0.25">
      <c r="A35" s="130" t="s">
        <v>44</v>
      </c>
      <c r="B35" s="201">
        <v>6.4888936684192</v>
      </c>
      <c r="C35" s="202">
        <v>124.93528124717901</v>
      </c>
      <c r="D35" s="42">
        <v>111.8</v>
      </c>
      <c r="E35" s="42">
        <v>113.293007983518</v>
      </c>
      <c r="F35" s="43">
        <f>E35*100/B35</f>
        <v>1745.9526041381107</v>
      </c>
      <c r="G35" s="43">
        <f>E35*100/C35</f>
        <v>90.681356661272261</v>
      </c>
      <c r="H35" s="67">
        <f t="shared" si="1"/>
        <v>101.33542753445259</v>
      </c>
    </row>
    <row r="36" spans="1:11" ht="30.75" customHeight="1" x14ac:dyDescent="0.25">
      <c r="A36" s="130" t="s">
        <v>45</v>
      </c>
      <c r="B36" s="201">
        <v>1654.0329999999999</v>
      </c>
      <c r="C36" s="202">
        <v>1553.337</v>
      </c>
      <c r="D36" s="42">
        <v>1271</v>
      </c>
      <c r="E36" s="195">
        <v>1220.2919999999999</v>
      </c>
      <c r="F36" s="43">
        <f>E36*100/B36</f>
        <v>73.776762615981667</v>
      </c>
      <c r="G36" s="43">
        <f>E36*100/C36</f>
        <v>78.559385374841384</v>
      </c>
      <c r="H36" s="67">
        <f t="shared" si="1"/>
        <v>96.010385523210076</v>
      </c>
      <c r="K36" s="30"/>
    </row>
    <row r="37" spans="1:11" ht="17.25" x14ac:dyDescent="0.3">
      <c r="A37" s="130" t="s">
        <v>111</v>
      </c>
      <c r="B37" s="201">
        <v>8.2166572500000008</v>
      </c>
      <c r="C37" s="202">
        <v>7.7888758999999999</v>
      </c>
      <c r="D37" s="42">
        <v>7.5</v>
      </c>
      <c r="E37" s="42">
        <v>7.6145506100000002</v>
      </c>
      <c r="F37" s="45">
        <f>E37*100/B37</f>
        <v>92.672121743912328</v>
      </c>
      <c r="G37" s="43">
        <f>E37*100/C37</f>
        <v>97.761868435983175</v>
      </c>
      <c r="H37" s="68">
        <f t="shared" si="1"/>
        <v>101.52734146666667</v>
      </c>
    </row>
    <row r="38" spans="1:11" ht="17.25" x14ac:dyDescent="0.3">
      <c r="A38" s="150" t="s">
        <v>6</v>
      </c>
      <c r="B38" s="203">
        <v>1936.5781006786699</v>
      </c>
      <c r="C38" s="204">
        <v>2731.1419713718801</v>
      </c>
      <c r="D38" s="32">
        <v>4192.3</v>
      </c>
      <c r="E38" s="32">
        <v>4501.0641800641297</v>
      </c>
      <c r="F38" s="33">
        <f>E38*100/B38</f>
        <v>232.42358149597689</v>
      </c>
      <c r="G38" s="33">
        <f>E38*100/C38</f>
        <v>164.80520702492811</v>
      </c>
      <c r="H38" s="84">
        <f t="shared" si="1"/>
        <v>107.36503065296209</v>
      </c>
    </row>
    <row r="39" spans="1:11" ht="16.5" x14ac:dyDescent="0.3">
      <c r="A39" s="256" t="s">
        <v>3</v>
      </c>
      <c r="B39" s="256"/>
      <c r="C39" s="256"/>
      <c r="D39" s="256"/>
      <c r="E39" s="256"/>
      <c r="F39" s="256"/>
      <c r="G39" s="256"/>
      <c r="H39" s="68"/>
      <c r="J39" s="29"/>
    </row>
    <row r="40" spans="1:11" ht="18" customHeight="1" x14ac:dyDescent="0.3">
      <c r="A40" s="130" t="s">
        <v>42</v>
      </c>
      <c r="B40" s="37" t="s">
        <v>24</v>
      </c>
      <c r="C40" s="37" t="s">
        <v>24</v>
      </c>
      <c r="D40" s="37" t="s">
        <v>24</v>
      </c>
      <c r="E40" s="37" t="s">
        <v>24</v>
      </c>
      <c r="F40" s="37" t="s">
        <v>24</v>
      </c>
      <c r="G40" s="44" t="s">
        <v>24</v>
      </c>
      <c r="H40" s="68" t="s">
        <v>24</v>
      </c>
    </row>
    <row r="41" spans="1:11" ht="32.25" customHeight="1" x14ac:dyDescent="0.25">
      <c r="A41" s="58" t="s">
        <v>41</v>
      </c>
      <c r="B41" s="112">
        <v>1840.61110067867</v>
      </c>
      <c r="C41" s="142">
        <v>2523.5017033972158</v>
      </c>
      <c r="D41" s="44">
        <v>3690</v>
      </c>
      <c r="E41" s="196">
        <v>3947.7796357298498</v>
      </c>
      <c r="F41" s="27">
        <f>E41*100/B41</f>
        <v>214.48200732214559</v>
      </c>
      <c r="G41" s="27">
        <f>E41*100/C41</f>
        <v>156.4405377818936</v>
      </c>
      <c r="H41" s="25">
        <f>E41*100/D41</f>
        <v>106.9858979872588</v>
      </c>
    </row>
    <row r="42" spans="1:11" ht="33" customHeight="1" x14ac:dyDescent="0.25">
      <c r="A42" s="58" t="s">
        <v>39</v>
      </c>
      <c r="B42" s="87">
        <v>95.966999999999999</v>
      </c>
      <c r="C42" s="198">
        <v>196.66300000000001</v>
      </c>
      <c r="D42" s="44">
        <v>479</v>
      </c>
      <c r="E42" s="197">
        <v>529.70799999999997</v>
      </c>
      <c r="F42" s="27">
        <f>E42*100/B42</f>
        <v>551.96890597809659</v>
      </c>
      <c r="G42" s="27">
        <f>E42*100/C42</f>
        <v>269.34807259118389</v>
      </c>
      <c r="H42" s="25">
        <f t="shared" si="1"/>
        <v>110.58622129436324</v>
      </c>
      <c r="J42" s="29"/>
    </row>
    <row r="43" spans="1:11" ht="16.5" x14ac:dyDescent="0.25">
      <c r="A43" s="58" t="s">
        <v>40</v>
      </c>
      <c r="B43" s="34" t="s">
        <v>24</v>
      </c>
      <c r="C43" s="27">
        <v>11</v>
      </c>
      <c r="D43" s="44">
        <v>23.3</v>
      </c>
      <c r="E43" s="27">
        <v>22.0836691189802</v>
      </c>
      <c r="F43" s="27" t="s">
        <v>24</v>
      </c>
      <c r="G43" s="27" t="s">
        <v>24</v>
      </c>
      <c r="H43" s="25">
        <f t="shared" si="1"/>
        <v>94.779695789614593</v>
      </c>
    </row>
    <row r="44" spans="1:11" ht="21.75" customHeight="1" x14ac:dyDescent="0.25">
      <c r="A44" s="93" t="s">
        <v>28</v>
      </c>
      <c r="B44" s="88">
        <v>494.48341260000001</v>
      </c>
      <c r="C44" s="199">
        <v>473.59723924000002</v>
      </c>
      <c r="D44" s="93">
        <v>551.29999999999995</v>
      </c>
      <c r="E44" s="200">
        <v>561.35487364000005</v>
      </c>
      <c r="F44" s="91">
        <f>E44*100/B44</f>
        <v>113.52349934012733</v>
      </c>
      <c r="G44" s="91">
        <f>E44*100/C44</f>
        <v>118.5300139293101</v>
      </c>
      <c r="H44" s="90">
        <f>E44*100/D44</f>
        <v>101.82384793034647</v>
      </c>
      <c r="J44" s="30"/>
    </row>
    <row r="45" spans="1:11" ht="16.5" x14ac:dyDescent="0.3">
      <c r="A45" s="254" t="s">
        <v>48</v>
      </c>
      <c r="B45" s="254"/>
      <c r="C45" s="254"/>
      <c r="D45" s="254"/>
      <c r="E45" s="254"/>
      <c r="F45" s="254"/>
      <c r="G45" s="254"/>
      <c r="H45" s="68"/>
    </row>
    <row r="46" spans="1:11" ht="33" customHeight="1" x14ac:dyDescent="0.25">
      <c r="A46" s="37" t="s">
        <v>38</v>
      </c>
      <c r="B46" s="87">
        <v>116.7013365</v>
      </c>
      <c r="C46" s="87">
        <v>99.5</v>
      </c>
      <c r="D46" s="44">
        <v>87.1</v>
      </c>
      <c r="E46" s="198">
        <v>85.182230079999997</v>
      </c>
      <c r="F46" s="44">
        <f>E46*100/B46</f>
        <v>72.991649140196429</v>
      </c>
      <c r="G46" s="44">
        <f>E46*100/C46</f>
        <v>85.610281487437177</v>
      </c>
      <c r="H46" s="67">
        <f t="shared" si="1"/>
        <v>97.798197566016071</v>
      </c>
    </row>
    <row r="47" spans="1:11" ht="32.25" customHeight="1" x14ac:dyDescent="0.25">
      <c r="A47" s="39" t="s">
        <v>25</v>
      </c>
      <c r="B47" s="94">
        <v>530.70000000000005</v>
      </c>
      <c r="C47" s="94">
        <v>487.77</v>
      </c>
      <c r="D47" s="41">
        <v>393.57</v>
      </c>
      <c r="E47" s="41">
        <v>388.3</v>
      </c>
      <c r="F47" s="40">
        <f>E47*100/B47</f>
        <v>73.16751460335405</v>
      </c>
      <c r="G47" s="40">
        <f>E47*100/C47</f>
        <v>79.607191914221872</v>
      </c>
      <c r="H47" s="70">
        <f t="shared" si="1"/>
        <v>98.660975175953453</v>
      </c>
    </row>
    <row r="48" spans="1:11" ht="25.5" customHeight="1" x14ac:dyDescent="0.25">
      <c r="A48" s="252" t="s">
        <v>79</v>
      </c>
      <c r="B48" s="253"/>
      <c r="C48" s="253"/>
      <c r="D48" s="252"/>
      <c r="E48" s="252"/>
      <c r="F48" s="252"/>
      <c r="G48" s="252"/>
    </row>
  </sheetData>
  <mergeCells count="14">
    <mergeCell ref="A2:H2"/>
    <mergeCell ref="A1:H1"/>
    <mergeCell ref="A10:G10"/>
    <mergeCell ref="A16:G16"/>
    <mergeCell ref="A8:G8"/>
    <mergeCell ref="A6:H6"/>
    <mergeCell ref="C3:D3"/>
    <mergeCell ref="A48:G48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showRuler="0" showWhiteSpace="0" view="pageLayout" zoomScale="118" zoomScalePageLayoutView="118" workbookViewId="0">
      <selection activeCell="C30" sqref="C30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80" t="s">
        <v>33</v>
      </c>
      <c r="B1" s="80"/>
      <c r="C1" s="80"/>
      <c r="D1" s="80"/>
      <c r="E1" s="80"/>
      <c r="F1" s="80"/>
      <c r="G1" s="80"/>
      <c r="H1" s="80"/>
    </row>
    <row r="2" spans="1:10" ht="33.75" customHeight="1" x14ac:dyDescent="0.25">
      <c r="A2" s="265" t="s">
        <v>143</v>
      </c>
      <c r="B2" s="265"/>
      <c r="C2" s="265"/>
      <c r="D2" s="265"/>
      <c r="E2" s="265"/>
      <c r="F2" s="265"/>
      <c r="G2" s="265"/>
      <c r="H2" s="265"/>
    </row>
    <row r="3" spans="1:10" ht="124.5" customHeight="1" x14ac:dyDescent="0.3">
      <c r="A3" s="66"/>
      <c r="B3" s="64">
        <v>44286</v>
      </c>
      <c r="C3" s="64">
        <v>44651</v>
      </c>
      <c r="D3" s="64" t="s">
        <v>113</v>
      </c>
      <c r="E3" s="217">
        <v>45016</v>
      </c>
      <c r="F3" s="5" t="s">
        <v>146</v>
      </c>
      <c r="G3" s="5" t="s">
        <v>147</v>
      </c>
      <c r="H3" s="5" t="s">
        <v>148</v>
      </c>
    </row>
    <row r="4" spans="1:10" ht="20.25" customHeight="1" x14ac:dyDescent="0.25">
      <c r="A4" s="154" t="s">
        <v>5</v>
      </c>
      <c r="B4" s="148">
        <v>4329.1992186805201</v>
      </c>
      <c r="C4" s="218">
        <v>4332.8305319619703</v>
      </c>
      <c r="D4" s="157">
        <v>3969.6861616986098</v>
      </c>
      <c r="E4" s="137">
        <v>4014.26753965747</v>
      </c>
      <c r="F4" s="46"/>
      <c r="G4" s="46"/>
      <c r="H4" s="138"/>
      <c r="J4" s="62"/>
    </row>
    <row r="5" spans="1:10" ht="16.5" x14ac:dyDescent="0.3">
      <c r="A5" s="8" t="s">
        <v>31</v>
      </c>
      <c r="B5" s="205">
        <v>100</v>
      </c>
      <c r="C5" s="205">
        <v>100</v>
      </c>
      <c r="D5" s="81">
        <v>100</v>
      </c>
      <c r="E5" s="214">
        <v>100</v>
      </c>
      <c r="F5" s="46"/>
      <c r="G5" s="46"/>
      <c r="H5" s="72"/>
    </row>
    <row r="6" spans="1:10" ht="16.5" x14ac:dyDescent="0.3">
      <c r="A6" s="2" t="s">
        <v>1</v>
      </c>
      <c r="B6" s="27"/>
      <c r="C6" s="27"/>
      <c r="D6" s="47"/>
      <c r="E6" s="215"/>
      <c r="F6" s="47"/>
      <c r="G6" s="47"/>
      <c r="H6" s="45"/>
    </row>
    <row r="7" spans="1:10" ht="16.5" x14ac:dyDescent="0.3">
      <c r="A7" s="2" t="s">
        <v>6</v>
      </c>
      <c r="B7" s="207">
        <v>23.739771401497499</v>
      </c>
      <c r="C7" s="206">
        <v>30.745931777138601</v>
      </c>
      <c r="D7" s="152">
        <v>41.563932522577936</v>
      </c>
      <c r="E7" s="155">
        <v>43.524342122495497</v>
      </c>
      <c r="F7" s="47">
        <f>E7-B7</f>
        <v>19.784570720997998</v>
      </c>
      <c r="G7" s="48">
        <f>E7-C7</f>
        <v>12.778410345356896</v>
      </c>
      <c r="H7" s="45">
        <f>E7-D7</f>
        <v>1.9604095999175613</v>
      </c>
    </row>
    <row r="8" spans="1:10" ht="16.5" x14ac:dyDescent="0.3">
      <c r="A8" s="2" t="s">
        <v>2</v>
      </c>
      <c r="B8" s="207">
        <v>76.260228598502593</v>
      </c>
      <c r="C8" s="206">
        <v>69.254068222861306</v>
      </c>
      <c r="D8" s="152">
        <v>58.436067477422071</v>
      </c>
      <c r="E8" s="156">
        <v>56.475657877504503</v>
      </c>
      <c r="F8" s="48">
        <f>E8-B8</f>
        <v>-19.78457072099809</v>
      </c>
      <c r="G8" s="48">
        <f>E8-C8</f>
        <v>-12.778410345356804</v>
      </c>
      <c r="H8" s="73">
        <f>E8-D8</f>
        <v>-1.9604095999175684</v>
      </c>
    </row>
    <row r="9" spans="1:10" ht="16.5" x14ac:dyDescent="0.3">
      <c r="A9" s="209" t="s">
        <v>32</v>
      </c>
      <c r="B9" s="208">
        <v>100</v>
      </c>
      <c r="C9" s="219">
        <v>100</v>
      </c>
      <c r="D9" s="210">
        <v>100</v>
      </c>
      <c r="E9" s="216">
        <v>100</v>
      </c>
      <c r="F9" s="211"/>
      <c r="G9" s="212"/>
      <c r="H9" s="213"/>
    </row>
    <row r="10" spans="1:10" ht="16.5" x14ac:dyDescent="0.3">
      <c r="A10" s="2" t="s">
        <v>1</v>
      </c>
      <c r="B10" s="27"/>
      <c r="C10" s="27"/>
      <c r="D10" s="47"/>
      <c r="E10" s="215"/>
      <c r="F10" s="47"/>
      <c r="G10" s="48"/>
      <c r="H10" s="45"/>
    </row>
    <row r="11" spans="1:10" ht="16.5" x14ac:dyDescent="0.3">
      <c r="A11" s="2" t="s">
        <v>7</v>
      </c>
      <c r="B11" s="206">
        <v>55.803799955740203</v>
      </c>
      <c r="C11" s="206">
        <v>50.273172373023399</v>
      </c>
      <c r="D11" s="152">
        <v>44.652938897866832</v>
      </c>
      <c r="E11" s="155">
        <v>43.4877972803394</v>
      </c>
      <c r="F11" s="95">
        <f>E11-B11</f>
        <v>-12.316002675400803</v>
      </c>
      <c r="G11" s="95">
        <f>E11-C11</f>
        <v>-6.7853750926839993</v>
      </c>
      <c r="H11" s="96">
        <f>E11-D11</f>
        <v>-1.1651416175274321</v>
      </c>
    </row>
    <row r="12" spans="1:10" ht="16.5" x14ac:dyDescent="0.3">
      <c r="A12" s="2" t="s">
        <v>8</v>
      </c>
      <c r="B12" s="206">
        <v>0</v>
      </c>
      <c r="C12" s="206">
        <v>0</v>
      </c>
      <c r="D12" s="152">
        <v>0</v>
      </c>
      <c r="E12" s="126">
        <v>0</v>
      </c>
      <c r="F12" s="47" t="s">
        <v>24</v>
      </c>
      <c r="G12" s="47" t="s">
        <v>24</v>
      </c>
      <c r="H12" s="45" t="s">
        <v>24</v>
      </c>
    </row>
    <row r="13" spans="1:10" ht="16.5" x14ac:dyDescent="0.3">
      <c r="A13" s="2" t="s">
        <v>9</v>
      </c>
      <c r="B13" s="206">
        <v>22.642893465613401</v>
      </c>
      <c r="C13" s="206">
        <v>29.8148773295095</v>
      </c>
      <c r="D13" s="152">
        <v>37.691911704167602</v>
      </c>
      <c r="E13" s="155">
        <v>39.297186234244002</v>
      </c>
      <c r="F13" s="47">
        <f>E13-B13</f>
        <v>16.654292768630601</v>
      </c>
      <c r="G13" s="48">
        <f>E13-C13</f>
        <v>9.4823089047345022</v>
      </c>
      <c r="H13" s="73">
        <f>E13-D13</f>
        <v>1.6052745300764002</v>
      </c>
    </row>
    <row r="14" spans="1:10" ht="16.5" x14ac:dyDescent="0.3">
      <c r="A14" s="2" t="s">
        <v>10</v>
      </c>
      <c r="B14" s="206">
        <v>21.452581715171402</v>
      </c>
      <c r="C14" s="206">
        <v>19.7006897385732</v>
      </c>
      <c r="D14" s="152">
        <v>17.3501751006253</v>
      </c>
      <c r="E14" s="155">
        <v>16.927745679302198</v>
      </c>
      <c r="F14" s="44">
        <f>E14-B14</f>
        <v>-4.5248360358692032</v>
      </c>
      <c r="G14" s="48">
        <f>E14-C14</f>
        <v>-2.7729440592710013</v>
      </c>
      <c r="H14" s="71">
        <f>E14-D14</f>
        <v>-0.42242942132310191</v>
      </c>
    </row>
    <row r="15" spans="1:10" ht="16.5" x14ac:dyDescent="0.3">
      <c r="A15" s="2" t="s">
        <v>11</v>
      </c>
      <c r="B15" s="206">
        <v>0.10072486347496</v>
      </c>
      <c r="C15" s="206">
        <v>8.7683558581800242E-2</v>
      </c>
      <c r="D15" s="152">
        <v>7.407185056846434E-2</v>
      </c>
      <c r="E15" s="155">
        <v>7.3655529250431798E-2</v>
      </c>
      <c r="F15" s="95">
        <f>E15-B15</f>
        <v>-2.7069334224528202E-2</v>
      </c>
      <c r="G15" s="95">
        <f>E15-C15</f>
        <v>-1.4028029331368444E-2</v>
      </c>
      <c r="H15" s="97">
        <f>E15-D15</f>
        <v>-4.1632131803254202E-4</v>
      </c>
    </row>
    <row r="16" spans="1:10" ht="16.5" x14ac:dyDescent="0.3">
      <c r="A16" s="2" t="s">
        <v>12</v>
      </c>
      <c r="B16" s="206">
        <v>0</v>
      </c>
      <c r="C16" s="206">
        <v>0.12357700031197499</v>
      </c>
      <c r="D16" s="152">
        <v>0.23090244677179242</v>
      </c>
      <c r="E16" s="156">
        <v>0.213615276863975</v>
      </c>
      <c r="F16" s="95" t="s">
        <v>24</v>
      </c>
      <c r="G16" s="95" t="s">
        <v>24</v>
      </c>
      <c r="H16" s="97">
        <f>E16-D16</f>
        <v>-1.7287169907817423E-2</v>
      </c>
    </row>
    <row r="17" spans="1:13" ht="30" customHeight="1" x14ac:dyDescent="0.25">
      <c r="A17" s="65" t="s">
        <v>13</v>
      </c>
      <c r="B17" s="205">
        <v>100</v>
      </c>
      <c r="C17" s="205">
        <v>100</v>
      </c>
      <c r="D17" s="81">
        <v>100</v>
      </c>
      <c r="E17" s="214">
        <v>100</v>
      </c>
      <c r="F17" s="46"/>
      <c r="G17" s="57"/>
      <c r="H17" s="72"/>
    </row>
    <row r="18" spans="1:13" ht="16.5" x14ac:dyDescent="0.3">
      <c r="A18" s="2" t="s">
        <v>1</v>
      </c>
      <c r="B18" s="27"/>
      <c r="C18" s="27"/>
      <c r="D18" s="47"/>
      <c r="E18" s="215"/>
      <c r="F18" s="47"/>
      <c r="G18" s="48"/>
      <c r="H18" s="45"/>
    </row>
    <row r="19" spans="1:13" ht="16.5" x14ac:dyDescent="0.3">
      <c r="A19" s="2" t="s">
        <v>14</v>
      </c>
      <c r="B19" s="250">
        <v>1.03566488246908</v>
      </c>
      <c r="C19" s="251">
        <v>1.1579393800403599</v>
      </c>
      <c r="D19" s="251">
        <v>2.6244221773799201</v>
      </c>
      <c r="E19" s="126">
        <v>2.8946927640481901</v>
      </c>
      <c r="F19" s="44">
        <f>E19-B19</f>
        <v>1.8590278815791101</v>
      </c>
      <c r="G19" s="44">
        <f>E19-C19</f>
        <v>1.7367533840078302</v>
      </c>
      <c r="H19" s="98">
        <f>E19-D21</f>
        <v>-81.433250475416415</v>
      </c>
      <c r="M19" s="221"/>
    </row>
    <row r="20" spans="1:13" ht="16.5" x14ac:dyDescent="0.3">
      <c r="A20" s="2" t="s">
        <v>15</v>
      </c>
      <c r="B20" s="250">
        <v>6.9174717972732704</v>
      </c>
      <c r="C20" s="251">
        <v>9.6939810800725201</v>
      </c>
      <c r="D20" s="251">
        <v>13.0476345831554</v>
      </c>
      <c r="E20" s="126">
        <v>14.5229251652879</v>
      </c>
      <c r="F20" s="44">
        <f>E20-B20</f>
        <v>7.6054533680146292</v>
      </c>
      <c r="G20" s="44">
        <f>E20-C20</f>
        <v>4.8289440852153795</v>
      </c>
      <c r="H20" s="71">
        <f>E20-D20</f>
        <v>1.4752905821324998</v>
      </c>
    </row>
    <row r="21" spans="1:13" ht="16.5" x14ac:dyDescent="0.3">
      <c r="A21" s="2" t="s">
        <v>16</v>
      </c>
      <c r="B21" s="250">
        <v>92.0468633202577</v>
      </c>
      <c r="C21" s="251">
        <v>89.148079539887107</v>
      </c>
      <c r="D21" s="251">
        <v>84.327943239464602</v>
      </c>
      <c r="E21" s="126">
        <v>82.582382070663897</v>
      </c>
      <c r="F21" s="48">
        <f>E21-B21</f>
        <v>-9.4644812495938027</v>
      </c>
      <c r="G21" s="48">
        <f>E21-C21</f>
        <v>-6.5656974692232097</v>
      </c>
      <c r="H21" s="73" t="e">
        <f>E21-#REF!</f>
        <v>#REF!</v>
      </c>
    </row>
    <row r="22" spans="1:13" ht="16.5" x14ac:dyDescent="0.3">
      <c r="A22" s="8" t="s">
        <v>17</v>
      </c>
      <c r="B22" s="205">
        <v>100</v>
      </c>
      <c r="C22" s="205">
        <v>100</v>
      </c>
      <c r="D22" s="81">
        <v>100</v>
      </c>
      <c r="E22" s="214">
        <v>100</v>
      </c>
      <c r="F22" s="46"/>
      <c r="G22" s="57"/>
      <c r="H22" s="72"/>
      <c r="I22" s="62"/>
    </row>
    <row r="23" spans="1:13" ht="16.5" x14ac:dyDescent="0.3">
      <c r="A23" s="2" t="s">
        <v>1</v>
      </c>
      <c r="B23" s="27"/>
      <c r="C23" s="220"/>
      <c r="D23" s="47"/>
      <c r="E23" s="215"/>
      <c r="F23" s="47"/>
      <c r="G23" s="48"/>
      <c r="H23" s="45"/>
    </row>
    <row r="24" spans="1:13" ht="16.5" x14ac:dyDescent="0.3">
      <c r="A24" s="2" t="s">
        <v>18</v>
      </c>
      <c r="B24" s="250">
        <v>18.011863033218841</v>
      </c>
      <c r="C24" s="251">
        <v>17.617037392217007</v>
      </c>
      <c r="D24" s="251">
        <v>16.465865053197106</v>
      </c>
      <c r="E24" s="155">
        <v>16.181358847386399</v>
      </c>
      <c r="F24" s="48">
        <f>E24-B24</f>
        <v>-1.8305041858324422</v>
      </c>
      <c r="G24" s="48">
        <f>E24-C24</f>
        <v>-1.4356785448306084</v>
      </c>
      <c r="H24" s="73">
        <f>E24-D24</f>
        <v>-0.28450620581070751</v>
      </c>
    </row>
    <row r="25" spans="1:13" ht="16.5" x14ac:dyDescent="0.3">
      <c r="A25" s="2" t="s">
        <v>19</v>
      </c>
      <c r="B25" s="251">
        <v>81.988136966781155</v>
      </c>
      <c r="C25" s="251">
        <v>82.382962607782972</v>
      </c>
      <c r="D25" s="251">
        <v>83.534134946802908</v>
      </c>
      <c r="E25" s="276">
        <v>83.818641152613594</v>
      </c>
      <c r="F25" s="48">
        <f>E25-B25</f>
        <v>1.8305041858324387</v>
      </c>
      <c r="G25" s="44">
        <f>E25-C25</f>
        <v>1.4356785448306226</v>
      </c>
      <c r="H25" s="37">
        <f>E25-D25</f>
        <v>0.2845062058106862</v>
      </c>
    </row>
    <row r="26" spans="1:13" ht="22.5" customHeight="1" x14ac:dyDescent="0.25">
      <c r="A26" s="252" t="s">
        <v>79</v>
      </c>
      <c r="B26" s="253"/>
      <c r="C26" s="253"/>
      <c r="D26" s="253"/>
      <c r="E26" s="253"/>
      <c r="F26" s="252"/>
      <c r="G26" s="252"/>
      <c r="H26" s="252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showRuler="0" view="pageLayout" zoomScale="136" zoomScalePageLayoutView="136" workbookViewId="0">
      <selection activeCell="A9" sqref="A9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9" ht="17.25" customHeight="1" x14ac:dyDescent="0.3">
      <c r="A1" s="80" t="s">
        <v>61</v>
      </c>
      <c r="B1" s="80"/>
      <c r="C1" s="80"/>
      <c r="D1" s="80"/>
      <c r="E1" s="80"/>
      <c r="F1" s="80"/>
      <c r="G1" s="80"/>
    </row>
    <row r="2" spans="1:9" ht="17.25" customHeight="1" x14ac:dyDescent="0.25">
      <c r="A2" s="266" t="s">
        <v>114</v>
      </c>
      <c r="B2" s="266"/>
      <c r="C2" s="266"/>
      <c r="D2" s="266"/>
      <c r="E2" s="266"/>
      <c r="F2" s="266"/>
      <c r="G2" s="266"/>
      <c r="H2" s="266"/>
    </row>
    <row r="3" spans="1:9" ht="17.25" customHeight="1" x14ac:dyDescent="0.25">
      <c r="A3" s="60" t="s">
        <v>144</v>
      </c>
      <c r="B3" s="60"/>
      <c r="C3" s="60"/>
      <c r="D3" s="60"/>
      <c r="E3" s="60"/>
      <c r="F3" s="60"/>
      <c r="G3" s="60"/>
    </row>
    <row r="4" spans="1:9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9" ht="173.25" customHeight="1" x14ac:dyDescent="0.3">
      <c r="A5" s="1"/>
      <c r="B5" s="127">
        <v>44286</v>
      </c>
      <c r="C5" s="64">
        <v>44651</v>
      </c>
      <c r="D5" s="224" t="s">
        <v>113</v>
      </c>
      <c r="E5" s="127">
        <v>45016</v>
      </c>
      <c r="F5" s="5" t="s">
        <v>146</v>
      </c>
      <c r="G5" s="5" t="s">
        <v>147</v>
      </c>
      <c r="H5" s="5" t="s">
        <v>148</v>
      </c>
      <c r="I5" s="128"/>
    </row>
    <row r="6" spans="1:9" ht="42.75" customHeight="1" x14ac:dyDescent="0.3">
      <c r="A6" s="9" t="s">
        <v>20</v>
      </c>
      <c r="B6" s="277">
        <v>4.24</v>
      </c>
      <c r="C6" s="278">
        <v>4.79</v>
      </c>
      <c r="D6" s="277">
        <v>6.29</v>
      </c>
      <c r="E6" s="277">
        <v>6.5</v>
      </c>
      <c r="F6" s="279">
        <f>E6-B6</f>
        <v>2.2599999999999998</v>
      </c>
      <c r="G6" s="51">
        <f>E6-C6</f>
        <v>1.71</v>
      </c>
      <c r="H6" s="51">
        <f>E6-D6</f>
        <v>0.20999999999999996</v>
      </c>
      <c r="I6" s="123"/>
    </row>
    <row r="7" spans="1:9" ht="34.5" customHeight="1" x14ac:dyDescent="0.25">
      <c r="A7" s="4" t="s">
        <v>49</v>
      </c>
      <c r="B7" s="280">
        <v>1.53</v>
      </c>
      <c r="C7" s="280">
        <v>1.56</v>
      </c>
      <c r="D7" s="281">
        <v>3.24</v>
      </c>
      <c r="E7" s="282">
        <v>3.38</v>
      </c>
      <c r="F7" s="283">
        <f>E7-B7</f>
        <v>1.8499999999999999</v>
      </c>
      <c r="G7" s="49">
        <f>E7-C7</f>
        <v>1.8199999999999998</v>
      </c>
      <c r="H7" s="73">
        <f>E7-D7</f>
        <v>0.13999999999999968</v>
      </c>
    </row>
    <row r="8" spans="1:9" ht="34.5" customHeight="1" x14ac:dyDescent="0.25">
      <c r="A8" s="4" t="s">
        <v>21</v>
      </c>
      <c r="B8" s="223">
        <v>0</v>
      </c>
      <c r="C8" s="222">
        <v>0</v>
      </c>
      <c r="D8" s="223"/>
      <c r="E8" s="282"/>
      <c r="F8" s="73" t="s">
        <v>24</v>
      </c>
      <c r="G8" s="49" t="s">
        <v>24</v>
      </c>
      <c r="H8" s="71" t="s">
        <v>24</v>
      </c>
    </row>
    <row r="9" spans="1:9" ht="35.25" customHeight="1" x14ac:dyDescent="0.25">
      <c r="A9" s="4" t="s">
        <v>22</v>
      </c>
      <c r="B9" s="223">
        <v>10.220000000000001</v>
      </c>
      <c r="C9" s="222">
        <v>10.14</v>
      </c>
      <c r="D9" s="223">
        <v>10.54</v>
      </c>
      <c r="E9" s="284">
        <v>10.64</v>
      </c>
      <c r="F9" s="52">
        <f>E9-B9</f>
        <v>0.41999999999999993</v>
      </c>
      <c r="G9" s="49">
        <f>E9-C9</f>
        <v>0.5</v>
      </c>
      <c r="H9" s="73">
        <f>E9-D9</f>
        <v>0.10000000000000142</v>
      </c>
    </row>
    <row r="10" spans="1:9" ht="35.25" customHeight="1" x14ac:dyDescent="0.25">
      <c r="A10" s="4" t="s">
        <v>23</v>
      </c>
      <c r="B10" s="223">
        <v>5</v>
      </c>
      <c r="C10" s="222">
        <v>5</v>
      </c>
      <c r="D10" s="223">
        <v>5</v>
      </c>
      <c r="E10" s="285">
        <v>5</v>
      </c>
      <c r="F10" s="52">
        <f>E10-B10</f>
        <v>0</v>
      </c>
      <c r="G10" s="49">
        <f>E10-C10</f>
        <v>0</v>
      </c>
      <c r="H10" s="71">
        <f>E10-D10</f>
        <v>0</v>
      </c>
    </row>
    <row r="11" spans="1:9" ht="35.25" customHeight="1" x14ac:dyDescent="0.25">
      <c r="A11" s="4" t="s">
        <v>59</v>
      </c>
      <c r="B11" s="223">
        <v>1</v>
      </c>
      <c r="C11" s="222">
        <v>1</v>
      </c>
      <c r="D11" s="223">
        <v>1</v>
      </c>
      <c r="E11" s="223">
        <v>1</v>
      </c>
      <c r="F11" s="52">
        <f>E11-B11</f>
        <v>0</v>
      </c>
      <c r="G11" s="49">
        <f>E11-C11</f>
        <v>0</v>
      </c>
      <c r="H11" s="71">
        <f>E11-D11</f>
        <v>0</v>
      </c>
    </row>
    <row r="12" spans="1:9" ht="33" customHeight="1" x14ac:dyDescent="0.25">
      <c r="A12" s="4" t="s">
        <v>60</v>
      </c>
      <c r="B12" s="222"/>
      <c r="C12" s="222">
        <v>0</v>
      </c>
      <c r="D12" s="223">
        <v>0</v>
      </c>
      <c r="E12" s="284">
        <v>0</v>
      </c>
      <c r="F12" s="49" t="s">
        <v>24</v>
      </c>
      <c r="G12" s="49" t="s">
        <v>24</v>
      </c>
      <c r="H12" s="71" t="s">
        <v>24</v>
      </c>
    </row>
    <row r="14" spans="1:9" ht="29.25" customHeight="1" x14ac:dyDescent="0.25">
      <c r="A14" s="253" t="s">
        <v>79</v>
      </c>
      <c r="B14" s="253"/>
      <c r="C14" s="253"/>
      <c r="D14" s="253"/>
      <c r="E14" s="253"/>
      <c r="F14" s="253"/>
      <c r="G14" s="253"/>
      <c r="H14" s="253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showRuler="0" topLeftCell="A2" zoomScaleNormal="100" zoomScaleSheetLayoutView="95" zoomScalePageLayoutView="66" workbookViewId="0">
      <selection activeCell="G15" sqref="G15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13" max="13" width="10.5703125" bestFit="1" customWidth="1"/>
  </cols>
  <sheetData>
    <row r="1" spans="1:15" hidden="1" x14ac:dyDescent="0.25"/>
    <row r="2" spans="1:15" ht="19.5" customHeight="1" x14ac:dyDescent="0.25">
      <c r="A2" s="268"/>
      <c r="B2" s="268"/>
      <c r="C2" s="268"/>
      <c r="D2" s="268"/>
      <c r="E2" s="268"/>
      <c r="F2" s="268"/>
      <c r="G2" s="268"/>
      <c r="H2" s="268"/>
    </row>
    <row r="3" spans="1:15" ht="42" customHeight="1" x14ac:dyDescent="0.25">
      <c r="A3" s="267" t="s">
        <v>135</v>
      </c>
      <c r="B3" s="267"/>
      <c r="C3" s="267"/>
      <c r="D3" s="267"/>
      <c r="E3" s="267"/>
      <c r="F3" s="267"/>
      <c r="G3" s="267"/>
      <c r="H3" s="267"/>
    </row>
    <row r="4" spans="1:15" ht="7.5" customHeight="1" x14ac:dyDescent="0.25">
      <c r="A4" s="267"/>
      <c r="B4" s="267"/>
      <c r="C4" s="267"/>
      <c r="D4" s="267"/>
      <c r="E4" s="267"/>
      <c r="F4" s="267"/>
      <c r="G4" s="267"/>
      <c r="H4" s="267"/>
    </row>
    <row r="5" spans="1:15" ht="16.5" x14ac:dyDescent="0.25">
      <c r="A5" s="10"/>
      <c r="B5" s="10"/>
      <c r="C5" s="10"/>
      <c r="D5" s="10"/>
      <c r="E5" s="10"/>
      <c r="F5" s="10"/>
      <c r="G5" s="10"/>
      <c r="H5" s="10"/>
    </row>
    <row r="6" spans="1:15" ht="4.5" customHeight="1" x14ac:dyDescent="0.25"/>
    <row r="7" spans="1:15" ht="181.5" customHeight="1" x14ac:dyDescent="0.25">
      <c r="A7" s="5"/>
      <c r="B7" s="5" t="s">
        <v>136</v>
      </c>
      <c r="C7" s="5" t="s">
        <v>137</v>
      </c>
      <c r="D7" s="5" t="s">
        <v>118</v>
      </c>
      <c r="E7" s="227" t="s">
        <v>138</v>
      </c>
      <c r="F7" s="5" t="s">
        <v>139</v>
      </c>
      <c r="G7" s="5" t="s">
        <v>140</v>
      </c>
      <c r="H7" s="5" t="s">
        <v>141</v>
      </c>
      <c r="I7" s="5" t="s">
        <v>142</v>
      </c>
    </row>
    <row r="8" spans="1:15" ht="38.25" customHeight="1" x14ac:dyDescent="0.25">
      <c r="A8" s="11" t="s">
        <v>35</v>
      </c>
      <c r="B8" s="53">
        <v>15.37</v>
      </c>
      <c r="C8" s="225">
        <v>13.51</v>
      </c>
      <c r="D8" s="222">
        <v>12.68844178</v>
      </c>
      <c r="E8" s="226">
        <v>5.1702587400000004</v>
      </c>
      <c r="F8" s="25">
        <v>22.16</v>
      </c>
      <c r="G8" s="25">
        <f>F8*100/B8</f>
        <v>144.17696811971373</v>
      </c>
      <c r="H8" s="25">
        <f>F8*100/C8</f>
        <v>164.02664692820133</v>
      </c>
      <c r="I8" s="25">
        <f>E8*100/D8</f>
        <v>40.747783137166273</v>
      </c>
      <c r="J8" s="61"/>
      <c r="K8" s="61"/>
      <c r="M8" s="30"/>
      <c r="O8" s="61"/>
    </row>
    <row r="9" spans="1:15" ht="36.75" customHeight="1" x14ac:dyDescent="0.25">
      <c r="A9" s="11" t="s">
        <v>36</v>
      </c>
      <c r="B9" s="53">
        <v>55.39</v>
      </c>
      <c r="C9" s="54">
        <v>52.43</v>
      </c>
      <c r="D9" s="222">
        <v>21.496917180000001</v>
      </c>
      <c r="E9" s="226">
        <v>16.527241709999998</v>
      </c>
      <c r="F9" s="25">
        <v>52.47</v>
      </c>
      <c r="G9" s="25">
        <f>F9*100/B9</f>
        <v>94.728290305109226</v>
      </c>
      <c r="H9" s="25">
        <f>F9*100/C9</f>
        <v>100.07629219912263</v>
      </c>
      <c r="I9" s="25">
        <f>E9*100/D9</f>
        <v>76.881915539854162</v>
      </c>
      <c r="J9" s="62"/>
      <c r="K9" s="61"/>
    </row>
    <row r="10" spans="1:15" ht="42" customHeight="1" x14ac:dyDescent="0.25">
      <c r="A10" s="11" t="s">
        <v>37</v>
      </c>
      <c r="B10" s="53">
        <v>15.76</v>
      </c>
      <c r="C10" s="54">
        <v>83.96</v>
      </c>
      <c r="D10" s="228">
        <v>8.9725316270000004</v>
      </c>
      <c r="E10" s="228">
        <v>2.3460342500000002</v>
      </c>
      <c r="F10" s="25">
        <v>12.29</v>
      </c>
      <c r="G10" s="25">
        <f>F10*100/B10</f>
        <v>77.982233502538065</v>
      </c>
      <c r="H10" s="25">
        <f>F10*100/C10</f>
        <v>14.637922820390664</v>
      </c>
      <c r="I10" s="25">
        <f>E10*100/D10</f>
        <v>26.146848487447521</v>
      </c>
      <c r="J10" s="61"/>
      <c r="K10" s="61"/>
    </row>
    <row r="12" spans="1:15" ht="39.75" customHeight="1" x14ac:dyDescent="0.25">
      <c r="A12" s="269" t="s">
        <v>79</v>
      </c>
      <c r="B12" s="269"/>
      <c r="C12" s="269"/>
      <c r="D12" s="269"/>
      <c r="E12" s="269"/>
      <c r="F12" s="269"/>
      <c r="G12" s="269"/>
      <c r="H12" s="269"/>
    </row>
    <row r="14" spans="1:15" x14ac:dyDescent="0.25">
      <c r="D14" s="61"/>
      <c r="E14" s="61"/>
      <c r="F14" s="61"/>
      <c r="G14" s="61"/>
    </row>
    <row r="15" spans="1:15" x14ac:dyDescent="0.25">
      <c r="H15" s="61"/>
    </row>
    <row r="16" spans="1:15" x14ac:dyDescent="0.25">
      <c r="H16" s="62"/>
    </row>
    <row r="17" spans="8:8" x14ac:dyDescent="0.25">
      <c r="H17" s="61"/>
    </row>
  </sheetData>
  <mergeCells count="4">
    <mergeCell ref="A4:H4"/>
    <mergeCell ref="A2:H2"/>
    <mergeCell ref="A3:H3"/>
    <mergeCell ref="A12:H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G9" sqref="G9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71" t="s">
        <v>57</v>
      </c>
      <c r="B2" s="271"/>
      <c r="C2" s="271"/>
      <c r="D2" s="271"/>
      <c r="E2" s="271"/>
    </row>
    <row r="3" spans="1:10" ht="36.75" customHeight="1" x14ac:dyDescent="0.25">
      <c r="A3" s="270" t="s">
        <v>125</v>
      </c>
      <c r="B3" s="270"/>
      <c r="C3" s="270"/>
      <c r="D3" s="270"/>
      <c r="E3" s="270"/>
    </row>
    <row r="4" spans="1:10" ht="21" customHeight="1" x14ac:dyDescent="0.3">
      <c r="A4" s="272"/>
      <c r="B4" s="272"/>
      <c r="C4" s="272"/>
      <c r="D4" s="272"/>
      <c r="E4" s="272"/>
    </row>
    <row r="6" spans="1:10" ht="124.5" customHeight="1" x14ac:dyDescent="0.3">
      <c r="A6" s="129"/>
      <c r="B6" s="64">
        <v>44286</v>
      </c>
      <c r="C6" s="64">
        <v>44651</v>
      </c>
      <c r="D6" s="217" t="s">
        <v>124</v>
      </c>
      <c r="E6" s="5" t="s">
        <v>115</v>
      </c>
      <c r="H6" s="246"/>
    </row>
    <row r="7" spans="1:10" ht="21.75" customHeight="1" x14ac:dyDescent="0.25">
      <c r="A7" s="153" t="s">
        <v>51</v>
      </c>
      <c r="B7" s="26"/>
      <c r="C7" s="99"/>
      <c r="D7" s="247"/>
      <c r="E7" s="16"/>
    </row>
    <row r="8" spans="1:10" ht="38.25" customHeight="1" x14ac:dyDescent="0.25">
      <c r="A8" s="158" t="s">
        <v>110</v>
      </c>
      <c r="B8" s="196">
        <v>8.6999999999999993</v>
      </c>
      <c r="C8" s="291">
        <v>8.18</v>
      </c>
      <c r="D8" s="196">
        <v>7.45</v>
      </c>
      <c r="E8" s="50" t="s">
        <v>116</v>
      </c>
      <c r="F8" s="61"/>
      <c r="G8" s="61"/>
      <c r="H8" s="61"/>
      <c r="J8" s="61"/>
    </row>
    <row r="9" spans="1:10" ht="57" customHeight="1" x14ac:dyDescent="0.25">
      <c r="A9" s="158" t="s">
        <v>108</v>
      </c>
      <c r="B9" s="196">
        <v>9.24</v>
      </c>
      <c r="C9" s="289">
        <v>9.15</v>
      </c>
      <c r="D9" s="196">
        <v>12.48</v>
      </c>
      <c r="E9" s="159" t="s">
        <v>52</v>
      </c>
      <c r="F9" s="61"/>
      <c r="G9" s="61"/>
      <c r="H9" s="61"/>
      <c r="J9" s="61"/>
    </row>
    <row r="10" spans="1:10" ht="17.25" x14ac:dyDescent="0.25">
      <c r="A10" s="160" t="s">
        <v>53</v>
      </c>
      <c r="B10" s="286"/>
      <c r="C10" s="287"/>
      <c r="D10" s="288"/>
      <c r="E10" s="16"/>
      <c r="F10" s="61"/>
      <c r="H10" s="61"/>
      <c r="J10" s="61"/>
    </row>
    <row r="11" spans="1:10" ht="38.25" customHeight="1" x14ac:dyDescent="0.25">
      <c r="A11" s="158" t="s">
        <v>54</v>
      </c>
      <c r="B11" s="290">
        <v>81.988136966781155</v>
      </c>
      <c r="C11" s="291">
        <v>82.379900000000006</v>
      </c>
      <c r="D11" s="290">
        <v>83.818641152613594</v>
      </c>
      <c r="E11" s="159" t="s">
        <v>55</v>
      </c>
      <c r="F11" s="61"/>
      <c r="G11" s="61"/>
      <c r="H11" s="61"/>
      <c r="I11" s="61"/>
      <c r="J11" s="61"/>
    </row>
    <row r="12" spans="1:10" ht="17.25" x14ac:dyDescent="0.25">
      <c r="A12" s="160" t="s">
        <v>56</v>
      </c>
      <c r="B12" s="286"/>
      <c r="C12" s="287"/>
      <c r="D12" s="288"/>
      <c r="E12" s="67"/>
      <c r="G12" s="61"/>
      <c r="H12" s="61"/>
    </row>
    <row r="13" spans="1:10" ht="24.75" customHeight="1" x14ac:dyDescent="0.25">
      <c r="A13" s="158" t="s">
        <v>58</v>
      </c>
      <c r="B13" s="290">
        <v>23.739771401497453</v>
      </c>
      <c r="C13" s="292">
        <v>30.745931777138601</v>
      </c>
      <c r="D13" s="290">
        <v>43.538782700767186</v>
      </c>
      <c r="E13" s="159" t="s">
        <v>117</v>
      </c>
      <c r="G13" s="61"/>
      <c r="H13" s="61"/>
    </row>
    <row r="14" spans="1:10" x14ac:dyDescent="0.25">
      <c r="B14" s="23"/>
      <c r="C14" s="23"/>
      <c r="D14" s="229"/>
    </row>
    <row r="15" spans="1:10" ht="24.75" customHeight="1" x14ac:dyDescent="0.25">
      <c r="A15" s="252" t="s">
        <v>79</v>
      </c>
      <c r="B15" s="252"/>
      <c r="C15" s="252"/>
      <c r="D15" s="252"/>
      <c r="E15" s="252"/>
      <c r="F15" s="28"/>
      <c r="G15" s="28"/>
      <c r="H15" s="28"/>
    </row>
    <row r="16" spans="1:10" x14ac:dyDescent="0.25">
      <c r="C16" s="61"/>
      <c r="D16" s="61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G19" sqref="G19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73" t="s">
        <v>57</v>
      </c>
      <c r="B1" s="273"/>
      <c r="C1" s="273"/>
      <c r="D1" s="273"/>
      <c r="E1" s="273"/>
    </row>
    <row r="2" spans="1:10" ht="32.25" customHeight="1" x14ac:dyDescent="0.25">
      <c r="A2" s="274" t="s">
        <v>134</v>
      </c>
      <c r="B2" s="274"/>
      <c r="C2" s="274"/>
      <c r="D2" s="274"/>
      <c r="E2" s="274"/>
    </row>
    <row r="3" spans="1:10" ht="15.75" customHeight="1" x14ac:dyDescent="0.25">
      <c r="B3" s="13" t="s">
        <v>62</v>
      </c>
    </row>
    <row r="4" spans="1:10" ht="53.25" customHeight="1" x14ac:dyDescent="0.3">
      <c r="A4" s="2"/>
      <c r="B4" s="161" t="s">
        <v>130</v>
      </c>
      <c r="C4" s="161" t="s">
        <v>131</v>
      </c>
      <c r="D4" s="161" t="s">
        <v>132</v>
      </c>
      <c r="E4" s="162" t="s">
        <v>133</v>
      </c>
    </row>
    <row r="5" spans="1:10" ht="34.5" customHeight="1" x14ac:dyDescent="0.25">
      <c r="A5" s="176" t="s">
        <v>63</v>
      </c>
      <c r="B5" s="172">
        <v>376.23</v>
      </c>
      <c r="C5" s="193">
        <v>88.73</v>
      </c>
      <c r="D5" s="231">
        <v>60.301071485020003</v>
      </c>
      <c r="E5" s="234">
        <v>100</v>
      </c>
      <c r="F5" s="29"/>
      <c r="G5" s="30"/>
      <c r="H5" s="30"/>
      <c r="I5" s="30"/>
    </row>
    <row r="6" spans="1:10" ht="18" customHeight="1" x14ac:dyDescent="0.25">
      <c r="A6" s="15" t="s">
        <v>64</v>
      </c>
      <c r="B6" s="163"/>
      <c r="C6" s="74"/>
      <c r="D6" s="115"/>
      <c r="E6" s="76"/>
    </row>
    <row r="7" spans="1:10" ht="19.5" customHeight="1" x14ac:dyDescent="0.25">
      <c r="A7" s="177" t="s">
        <v>65</v>
      </c>
      <c r="B7" s="164">
        <v>18.5</v>
      </c>
      <c r="C7" s="172">
        <v>73.19</v>
      </c>
      <c r="D7" s="232">
        <v>76.293696037700002</v>
      </c>
      <c r="E7" s="235">
        <v>126.521294164156</v>
      </c>
      <c r="J7" s="78"/>
    </row>
    <row r="8" spans="1:10" ht="16.5" customHeight="1" x14ac:dyDescent="0.25">
      <c r="A8" s="178" t="s">
        <v>64</v>
      </c>
      <c r="B8" s="163"/>
      <c r="C8" s="74"/>
      <c r="D8" s="115"/>
      <c r="E8" s="76"/>
    </row>
    <row r="9" spans="1:10" ht="33" x14ac:dyDescent="0.25">
      <c r="A9" s="179" t="s">
        <v>66</v>
      </c>
      <c r="B9" s="165">
        <v>18.5</v>
      </c>
      <c r="C9" s="173">
        <v>73.19</v>
      </c>
      <c r="D9" s="117">
        <v>76.290000000000006</v>
      </c>
      <c r="E9" s="103"/>
      <c r="H9" s="30"/>
    </row>
    <row r="10" spans="1:10" ht="17.25" x14ac:dyDescent="0.25">
      <c r="A10" s="178" t="s">
        <v>67</v>
      </c>
      <c r="B10" s="163"/>
      <c r="C10" s="74"/>
      <c r="D10" s="115"/>
      <c r="E10" s="115"/>
    </row>
    <row r="11" spans="1:10" ht="17.25" x14ac:dyDescent="0.25">
      <c r="A11" s="180" t="s">
        <v>68</v>
      </c>
      <c r="B11" s="165">
        <v>69.31</v>
      </c>
      <c r="C11" s="75">
        <v>99.19</v>
      </c>
      <c r="D11" s="100">
        <v>107.7745734481</v>
      </c>
      <c r="E11" s="236"/>
    </row>
    <row r="12" spans="1:10" ht="17.25" x14ac:dyDescent="0.25">
      <c r="A12" s="180" t="s">
        <v>69</v>
      </c>
      <c r="B12" s="166">
        <v>-50.81</v>
      </c>
      <c r="C12" s="166">
        <v>-26.003</v>
      </c>
      <c r="D12" s="295">
        <v>-31.480877410400002</v>
      </c>
      <c r="E12" s="236"/>
    </row>
    <row r="13" spans="1:10" ht="17.25" x14ac:dyDescent="0.25">
      <c r="A13" s="181" t="s">
        <v>70</v>
      </c>
      <c r="B13" s="167"/>
      <c r="C13" s="170"/>
      <c r="D13" s="233"/>
      <c r="E13" s="118"/>
      <c r="I13" s="30"/>
    </row>
    <row r="14" spans="1:10" ht="17.25" x14ac:dyDescent="0.25">
      <c r="A14" s="177" t="s">
        <v>71</v>
      </c>
      <c r="B14" s="168">
        <v>357.73</v>
      </c>
      <c r="C14" s="168">
        <v>15.54</v>
      </c>
      <c r="D14" s="293">
        <v>-15.992624552679999</v>
      </c>
      <c r="E14" s="294">
        <v>-26.521294164155751</v>
      </c>
    </row>
    <row r="15" spans="1:10" ht="16.5" x14ac:dyDescent="0.25">
      <c r="A15" s="178" t="s">
        <v>64</v>
      </c>
      <c r="B15" s="169"/>
      <c r="C15" s="169"/>
      <c r="D15" s="74"/>
      <c r="E15" s="76"/>
    </row>
    <row r="16" spans="1:10" ht="17.25" x14ac:dyDescent="0.25">
      <c r="A16" s="179" t="s">
        <v>72</v>
      </c>
      <c r="B16" s="168">
        <v>-20.96</v>
      </c>
      <c r="C16" s="168">
        <v>15.54</v>
      </c>
      <c r="D16" s="249">
        <v>-15.992624552679999</v>
      </c>
      <c r="E16" s="103"/>
    </row>
    <row r="17" spans="1:8" ht="17.25" x14ac:dyDescent="0.25">
      <c r="A17" s="178" t="s">
        <v>67</v>
      </c>
      <c r="B17" s="74"/>
      <c r="C17" s="169"/>
      <c r="D17" s="115"/>
      <c r="E17" s="118"/>
    </row>
    <row r="18" spans="1:8" ht="17.25" x14ac:dyDescent="0.25">
      <c r="A18" s="180" t="s">
        <v>73</v>
      </c>
      <c r="B18" s="75">
        <v>8.26</v>
      </c>
      <c r="C18" s="174">
        <v>41.024000000000001</v>
      </c>
      <c r="D18" s="100">
        <v>4.8127020090199997</v>
      </c>
      <c r="E18" s="236"/>
    </row>
    <row r="19" spans="1:8" ht="17.25" x14ac:dyDescent="0.25">
      <c r="A19" s="178" t="s">
        <v>64</v>
      </c>
      <c r="B19" s="74"/>
      <c r="C19" s="169"/>
      <c r="D19" s="115"/>
      <c r="E19" s="118"/>
      <c r="G19" s="82"/>
      <c r="H19" s="108"/>
    </row>
    <row r="20" spans="1:8" ht="17.25" x14ac:dyDescent="0.25">
      <c r="A20" s="182" t="s">
        <v>74</v>
      </c>
      <c r="B20" s="75">
        <v>8.26</v>
      </c>
      <c r="C20" s="174">
        <v>6.32</v>
      </c>
      <c r="D20" s="100">
        <v>4.8127020090199997</v>
      </c>
      <c r="E20" s="236"/>
    </row>
    <row r="21" spans="1:8" ht="17.25" x14ac:dyDescent="0.25">
      <c r="A21" s="182" t="s">
        <v>75</v>
      </c>
      <c r="B21" s="74" t="s">
        <v>24</v>
      </c>
      <c r="C21" s="170" t="s">
        <v>24</v>
      </c>
      <c r="D21" s="118"/>
      <c r="E21" s="118"/>
    </row>
    <row r="22" spans="1:8" ht="17.25" x14ac:dyDescent="0.25">
      <c r="A22" s="180" t="s">
        <v>76</v>
      </c>
      <c r="B22" s="166">
        <v>-29.22</v>
      </c>
      <c r="C22" s="166">
        <v>-25.48</v>
      </c>
      <c r="D22" s="248">
        <v>-20.805326561699999</v>
      </c>
      <c r="E22" s="236"/>
    </row>
    <row r="23" spans="1:8" ht="33" x14ac:dyDescent="0.25">
      <c r="A23" s="179" t="s">
        <v>77</v>
      </c>
      <c r="B23" s="194">
        <v>378.69</v>
      </c>
      <c r="C23" s="76" t="s">
        <v>24</v>
      </c>
      <c r="D23" s="119" t="s">
        <v>24</v>
      </c>
      <c r="E23" s="236"/>
    </row>
    <row r="24" spans="1:8" ht="16.5" customHeight="1" x14ac:dyDescent="0.25">
      <c r="A24" s="178" t="s">
        <v>67</v>
      </c>
      <c r="B24" s="169"/>
      <c r="C24" s="74"/>
      <c r="D24" s="114"/>
      <c r="E24" s="115"/>
    </row>
    <row r="25" spans="1:8" ht="17.25" x14ac:dyDescent="0.25">
      <c r="A25" s="180" t="s">
        <v>68</v>
      </c>
      <c r="B25" s="170">
        <v>378.69</v>
      </c>
      <c r="C25" s="76" t="s">
        <v>24</v>
      </c>
      <c r="D25" s="116" t="s">
        <v>24</v>
      </c>
      <c r="E25" s="236"/>
    </row>
    <row r="26" spans="1:8" ht="17.25" x14ac:dyDescent="0.25">
      <c r="A26" s="183" t="s">
        <v>69</v>
      </c>
      <c r="B26" s="171" t="s">
        <v>24</v>
      </c>
      <c r="C26" s="175" t="s">
        <v>24</v>
      </c>
      <c r="D26" s="120" t="s">
        <v>24</v>
      </c>
      <c r="E26" s="236"/>
    </row>
    <row r="27" spans="1:8" ht="16.5" x14ac:dyDescent="0.25">
      <c r="A27" s="184" t="s">
        <v>78</v>
      </c>
    </row>
    <row r="28" spans="1:8" ht="33" customHeight="1" x14ac:dyDescent="0.25">
      <c r="A28" s="269" t="s">
        <v>79</v>
      </c>
      <c r="B28" s="269"/>
      <c r="C28" s="269"/>
      <c r="D28" s="269"/>
      <c r="E28" s="269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selection activeCell="G18" sqref="G18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11" ht="16.5" x14ac:dyDescent="0.25">
      <c r="A1" s="267" t="s">
        <v>57</v>
      </c>
      <c r="B1" s="267"/>
      <c r="C1" s="267"/>
      <c r="D1" s="267"/>
      <c r="E1" s="267"/>
    </row>
    <row r="2" spans="1:11" ht="36.75" customHeight="1" x14ac:dyDescent="0.25">
      <c r="A2" s="274" t="s">
        <v>129</v>
      </c>
      <c r="B2" s="274"/>
      <c r="C2" s="274"/>
      <c r="D2" s="274"/>
      <c r="E2" s="274"/>
    </row>
    <row r="3" spans="1:11" ht="16.5" x14ac:dyDescent="0.3">
      <c r="C3" s="190" t="s">
        <v>62</v>
      </c>
      <c r="D3" s="13"/>
    </row>
    <row r="5" spans="1:11" ht="33" x14ac:dyDescent="0.3">
      <c r="A5" s="2"/>
      <c r="B5" s="161" t="s">
        <v>130</v>
      </c>
      <c r="C5" s="161" t="s">
        <v>131</v>
      </c>
      <c r="D5" s="161" t="s">
        <v>132</v>
      </c>
      <c r="E5" s="162" t="s">
        <v>133</v>
      </c>
      <c r="G5" s="61"/>
    </row>
    <row r="6" spans="1:11" ht="16.5" x14ac:dyDescent="0.25">
      <c r="A6" s="185" t="s">
        <v>80</v>
      </c>
      <c r="B6" s="101">
        <v>37.29</v>
      </c>
      <c r="C6" s="101">
        <v>39.15</v>
      </c>
      <c r="D6" s="102">
        <v>37.700000000000003</v>
      </c>
      <c r="E6" s="102">
        <v>100</v>
      </c>
      <c r="F6" s="61"/>
      <c r="G6" s="30"/>
      <c r="H6" s="61"/>
    </row>
    <row r="7" spans="1:11" ht="16.5" x14ac:dyDescent="0.25">
      <c r="A7" s="186" t="s">
        <v>64</v>
      </c>
      <c r="B7" s="74"/>
      <c r="C7" s="76"/>
      <c r="D7" s="76"/>
      <c r="E7" s="76"/>
      <c r="G7" s="61"/>
      <c r="H7" s="61"/>
    </row>
    <row r="8" spans="1:11" ht="16.5" x14ac:dyDescent="0.25">
      <c r="A8" s="187" t="s">
        <v>81</v>
      </c>
      <c r="B8" s="75">
        <v>14.47</v>
      </c>
      <c r="C8" s="75">
        <v>8.18</v>
      </c>
      <c r="D8" s="34">
        <v>12.72</v>
      </c>
      <c r="E8" s="87">
        <v>23.721049510993499</v>
      </c>
      <c r="F8" s="61"/>
      <c r="G8" s="61"/>
    </row>
    <row r="9" spans="1:11" ht="16.5" x14ac:dyDescent="0.3">
      <c r="A9" s="186" t="s">
        <v>64</v>
      </c>
      <c r="B9" s="74"/>
      <c r="C9" s="76"/>
      <c r="D9" s="76"/>
      <c r="E9" s="76"/>
      <c r="G9" s="61"/>
      <c r="K9" s="123"/>
    </row>
    <row r="10" spans="1:11" ht="16.5" x14ac:dyDescent="0.25">
      <c r="A10" s="188" t="s">
        <v>82</v>
      </c>
      <c r="B10" s="75">
        <v>14.47</v>
      </c>
      <c r="C10" s="75">
        <v>12.38</v>
      </c>
      <c r="D10" s="34">
        <v>12.72</v>
      </c>
      <c r="E10" s="87">
        <v>23.721049510993499</v>
      </c>
    </row>
    <row r="11" spans="1:11" ht="16.5" x14ac:dyDescent="0.25">
      <c r="A11" s="189" t="s">
        <v>83</v>
      </c>
      <c r="B11" s="102"/>
      <c r="C11" s="76"/>
      <c r="D11" s="76"/>
      <c r="E11" s="103"/>
    </row>
    <row r="12" spans="1:11" ht="16.5" x14ac:dyDescent="0.25">
      <c r="A12" s="187" t="s">
        <v>84</v>
      </c>
      <c r="B12" s="75">
        <v>22.82</v>
      </c>
      <c r="C12" s="75">
        <v>26.76</v>
      </c>
      <c r="D12" s="76">
        <v>24.98</v>
      </c>
      <c r="E12" s="87">
        <v>76.278950489006505</v>
      </c>
    </row>
    <row r="13" spans="1:11" ht="16.5" x14ac:dyDescent="0.25">
      <c r="A13" s="186" t="s">
        <v>64</v>
      </c>
      <c r="B13" s="74"/>
      <c r="C13" s="76"/>
      <c r="D13" s="76"/>
      <c r="E13" s="76"/>
    </row>
    <row r="14" spans="1:11" ht="16.5" x14ac:dyDescent="0.25">
      <c r="A14" s="189" t="s">
        <v>85</v>
      </c>
      <c r="B14" s="75">
        <v>8.09</v>
      </c>
      <c r="C14" s="75">
        <v>6.57</v>
      </c>
      <c r="D14" s="100">
        <v>8.7799999999999994</v>
      </c>
      <c r="E14" s="87">
        <v>18.644852427845901</v>
      </c>
    </row>
    <row r="15" spans="1:11" ht="16.5" x14ac:dyDescent="0.25">
      <c r="A15" s="189" t="s">
        <v>86</v>
      </c>
      <c r="B15" s="76">
        <v>14.7</v>
      </c>
      <c r="C15" s="75">
        <v>20.18</v>
      </c>
      <c r="D15" s="121">
        <v>16.190000000000001</v>
      </c>
      <c r="E15" s="87">
        <v>57.634098061160699</v>
      </c>
    </row>
    <row r="16" spans="1:11" ht="17.25" x14ac:dyDescent="0.3">
      <c r="A16" s="17" t="s">
        <v>87</v>
      </c>
      <c r="B16" s="12"/>
      <c r="C16" s="12"/>
      <c r="D16" s="12"/>
      <c r="E16" s="22"/>
    </row>
    <row r="18" spans="1:5" ht="34.5" customHeight="1" x14ac:dyDescent="0.25">
      <c r="A18" s="269" t="s">
        <v>79</v>
      </c>
      <c r="B18" s="269"/>
      <c r="C18" s="269"/>
      <c r="D18" s="269"/>
      <c r="E18" s="269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G12" sqref="G12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70" t="s">
        <v>57</v>
      </c>
      <c r="B1" s="270"/>
      <c r="C1" s="270"/>
      <c r="D1" s="270"/>
    </row>
    <row r="2" spans="1:8" ht="37.5" customHeight="1" x14ac:dyDescent="0.25">
      <c r="A2" s="275" t="s">
        <v>128</v>
      </c>
      <c r="B2" s="275"/>
      <c r="C2" s="275"/>
      <c r="D2" s="275"/>
      <c r="E2" s="275"/>
    </row>
    <row r="3" spans="1:8" ht="17.25" x14ac:dyDescent="0.3">
      <c r="A3" s="12"/>
      <c r="B3" s="12"/>
    </row>
    <row r="4" spans="1:8" ht="90" customHeight="1" x14ac:dyDescent="0.3">
      <c r="A4" s="14"/>
      <c r="B4" s="64">
        <v>44286</v>
      </c>
      <c r="C4" s="64">
        <v>44651</v>
      </c>
      <c r="D4" s="217" t="s">
        <v>113</v>
      </c>
      <c r="E4" s="64" t="s">
        <v>126</v>
      </c>
    </row>
    <row r="5" spans="1:8" ht="33" x14ac:dyDescent="0.25">
      <c r="A5" s="191" t="s">
        <v>96</v>
      </c>
      <c r="B5" s="104">
        <v>4552.2096696400004</v>
      </c>
      <c r="C5" s="242">
        <v>4465.7345920500002</v>
      </c>
      <c r="D5" s="237">
        <v>4503.8532820600003</v>
      </c>
      <c r="E5" s="104">
        <v>4495.7932782300004</v>
      </c>
      <c r="G5" s="78"/>
      <c r="H5" s="77"/>
    </row>
    <row r="6" spans="1:8" ht="16.5" x14ac:dyDescent="0.25">
      <c r="A6" s="192" t="s">
        <v>97</v>
      </c>
      <c r="B6" s="105">
        <v>100</v>
      </c>
      <c r="C6" s="106">
        <v>100</v>
      </c>
      <c r="D6" s="243">
        <v>100</v>
      </c>
      <c r="E6" s="106">
        <v>100</v>
      </c>
    </row>
    <row r="7" spans="1:8" ht="17.25" x14ac:dyDescent="0.25">
      <c r="A7" s="19" t="s">
        <v>64</v>
      </c>
      <c r="B7" s="25"/>
      <c r="C7" s="25"/>
      <c r="D7" s="240"/>
      <c r="E7" s="25"/>
    </row>
    <row r="8" spans="1:8" ht="17.25" x14ac:dyDescent="0.25">
      <c r="A8" s="20" t="s">
        <v>98</v>
      </c>
      <c r="B8" s="241">
        <v>76.913786594537797</v>
      </c>
      <c r="C8" s="241">
        <v>78.281493260557397</v>
      </c>
      <c r="D8" s="238">
        <v>77.619452154778898</v>
      </c>
      <c r="E8" s="244">
        <v>77.964454968667297</v>
      </c>
      <c r="G8" s="30"/>
    </row>
    <row r="9" spans="1:8" ht="17.25" x14ac:dyDescent="0.25">
      <c r="A9" s="20" t="s">
        <v>99</v>
      </c>
      <c r="B9" s="230">
        <v>22.645509807070201</v>
      </c>
      <c r="C9" s="230">
        <v>21.367450355619301</v>
      </c>
      <c r="D9" s="239">
        <v>22.075467401665598</v>
      </c>
      <c r="E9" s="245">
        <v>21.741640174007902</v>
      </c>
      <c r="G9" s="30"/>
    </row>
    <row r="10" spans="1:8" ht="17.25" x14ac:dyDescent="0.25">
      <c r="A10" s="20" t="s">
        <v>100</v>
      </c>
      <c r="B10" s="230">
        <v>0.440703598391958</v>
      </c>
      <c r="C10" s="230">
        <v>0.35105638382336901</v>
      </c>
      <c r="D10" s="239">
        <v>0.30508044355555303</v>
      </c>
      <c r="E10" s="245">
        <v>0.29390485732480387</v>
      </c>
    </row>
    <row r="11" spans="1:8" ht="17.25" x14ac:dyDescent="0.25">
      <c r="A11" s="18" t="s">
        <v>101</v>
      </c>
      <c r="B11" s="107">
        <v>100</v>
      </c>
      <c r="C11" s="107">
        <v>100</v>
      </c>
      <c r="D11" s="243">
        <v>100</v>
      </c>
      <c r="E11" s="106">
        <v>100</v>
      </c>
    </row>
    <row r="12" spans="1:8" ht="17.25" x14ac:dyDescent="0.25">
      <c r="A12" s="19" t="s">
        <v>64</v>
      </c>
      <c r="B12" s="25"/>
      <c r="C12" s="25"/>
      <c r="D12" s="240"/>
      <c r="E12" s="25"/>
    </row>
    <row r="13" spans="1:8" ht="17.25" x14ac:dyDescent="0.25">
      <c r="A13" s="21" t="s">
        <v>102</v>
      </c>
      <c r="B13" s="241">
        <v>40.139808570431697</v>
      </c>
      <c r="C13" s="241">
        <v>42.092755339432301</v>
      </c>
      <c r="D13" s="238">
        <v>43.499646658647521</v>
      </c>
      <c r="E13" s="244">
        <v>43.211801367896726</v>
      </c>
    </row>
    <row r="14" spans="1:8" ht="17.25" x14ac:dyDescent="0.25">
      <c r="A14" s="21" t="s">
        <v>103</v>
      </c>
      <c r="B14" s="241">
        <v>37.094807714041977</v>
      </c>
      <c r="C14" s="241">
        <v>36.217856118886239</v>
      </c>
      <c r="D14" s="238">
        <v>33.328601850312289</v>
      </c>
      <c r="E14" s="244">
        <v>33.299813238285878</v>
      </c>
    </row>
    <row r="15" spans="1:8" ht="17.25" x14ac:dyDescent="0.25">
      <c r="A15" s="21" t="s">
        <v>104</v>
      </c>
      <c r="B15" s="241">
        <v>17.308474477052325</v>
      </c>
      <c r="C15" s="241">
        <v>17.134759611827654</v>
      </c>
      <c r="D15" s="238">
        <v>19.119722714105233</v>
      </c>
      <c r="E15" s="244">
        <v>19.554912667517545</v>
      </c>
    </row>
    <row r="16" spans="1:8" ht="17.25" x14ac:dyDescent="0.25">
      <c r="A16" s="21" t="s">
        <v>105</v>
      </c>
      <c r="B16" s="241">
        <v>4.8780196435845058</v>
      </c>
      <c r="C16" s="241">
        <v>4.0042052778580786</v>
      </c>
      <c r="D16" s="238">
        <v>3.5774913947974714</v>
      </c>
      <c r="E16" s="244">
        <v>3.4702366760382546</v>
      </c>
    </row>
    <row r="17" spans="1:5" ht="17.25" x14ac:dyDescent="0.25">
      <c r="A17" s="21" t="s">
        <v>106</v>
      </c>
      <c r="B17" s="241">
        <v>8.5829658835877884E-2</v>
      </c>
      <c r="C17" s="241">
        <v>7.5884611370161281E-2</v>
      </c>
      <c r="D17" s="238">
        <v>6.1584511223939299E-2</v>
      </c>
      <c r="E17" s="244">
        <v>6.1697777863399694E-2</v>
      </c>
    </row>
    <row r="18" spans="1:5" ht="17.25" x14ac:dyDescent="0.25">
      <c r="A18" s="21" t="s">
        <v>107</v>
      </c>
      <c r="B18" s="241">
        <v>0.49305993605361592</v>
      </c>
      <c r="C18" s="241">
        <v>0.47453904062560848</v>
      </c>
      <c r="D18" s="238">
        <v>0.4129528709135295</v>
      </c>
      <c r="E18" s="244">
        <v>0.4015382723982191</v>
      </c>
    </row>
    <row r="20" spans="1:5" ht="28.5" customHeight="1" x14ac:dyDescent="0.25">
      <c r="A20" s="269" t="s">
        <v>79</v>
      </c>
      <c r="B20" s="269"/>
      <c r="C20" s="269"/>
      <c r="D20" s="269"/>
      <c r="E20" s="269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K8" sqref="K8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70" t="s">
        <v>57</v>
      </c>
      <c r="B1" s="270"/>
      <c r="C1" s="270"/>
      <c r="D1" s="270"/>
      <c r="E1" s="270"/>
    </row>
    <row r="2" spans="1:10" ht="36" customHeight="1" x14ac:dyDescent="0.25">
      <c r="A2" s="275" t="s">
        <v>127</v>
      </c>
      <c r="B2" s="275"/>
      <c r="C2" s="275"/>
      <c r="D2" s="275"/>
      <c r="E2" s="275"/>
    </row>
    <row r="4" spans="1:10" ht="66.75" customHeight="1" x14ac:dyDescent="0.3">
      <c r="A4" s="14"/>
      <c r="B4" s="296">
        <v>44286</v>
      </c>
      <c r="C4" s="296">
        <v>44651</v>
      </c>
      <c r="D4" s="296" t="s">
        <v>113</v>
      </c>
      <c r="E4" s="296" t="s">
        <v>126</v>
      </c>
    </row>
    <row r="5" spans="1:10" ht="24.75" customHeight="1" x14ac:dyDescent="0.25">
      <c r="A5" s="297" t="s">
        <v>88</v>
      </c>
      <c r="B5" s="298">
        <v>980.25596700000006</v>
      </c>
      <c r="C5" s="299">
        <v>1291.8281079999999</v>
      </c>
      <c r="D5" s="298">
        <v>1496.250603</v>
      </c>
      <c r="E5" s="299">
        <v>1577.494191</v>
      </c>
      <c r="F5" s="61"/>
      <c r="G5" s="30"/>
      <c r="H5" s="30"/>
    </row>
    <row r="6" spans="1:10" ht="21.75" customHeight="1" x14ac:dyDescent="0.25">
      <c r="A6" s="300" t="s">
        <v>89</v>
      </c>
      <c r="B6" s="301">
        <v>100</v>
      </c>
      <c r="C6" s="301">
        <v>100</v>
      </c>
      <c r="D6" s="302">
        <v>100</v>
      </c>
      <c r="E6" s="301">
        <v>100</v>
      </c>
      <c r="H6" s="79"/>
    </row>
    <row r="7" spans="1:10" ht="17.25" x14ac:dyDescent="0.25">
      <c r="A7" s="300" t="s">
        <v>64</v>
      </c>
      <c r="B7" s="303"/>
      <c r="C7" s="303"/>
      <c r="D7" s="304"/>
      <c r="E7" s="286"/>
    </row>
    <row r="8" spans="1:10" ht="17.25" x14ac:dyDescent="0.25">
      <c r="A8" s="305" t="s">
        <v>90</v>
      </c>
      <c r="B8" s="306">
        <v>4.5435989679622102</v>
      </c>
      <c r="C8" s="307">
        <v>3.7273227530670798</v>
      </c>
      <c r="D8" s="306">
        <v>6.8911879329080534</v>
      </c>
      <c r="E8" s="307">
        <v>7.3000008910967802</v>
      </c>
      <c r="J8" s="30"/>
    </row>
    <row r="9" spans="1:10" ht="17.25" x14ac:dyDescent="0.25">
      <c r="A9" s="305" t="s">
        <v>91</v>
      </c>
      <c r="B9" s="306">
        <v>30.042841861119701</v>
      </c>
      <c r="C9" s="307">
        <v>31.794254394718596</v>
      </c>
      <c r="D9" s="308">
        <v>33.720134981960598</v>
      </c>
      <c r="E9" s="307">
        <v>36.145171389730997</v>
      </c>
      <c r="G9" s="79"/>
    </row>
    <row r="10" spans="1:10" ht="17.25" x14ac:dyDescent="0.25">
      <c r="A10" s="305" t="s">
        <v>92</v>
      </c>
      <c r="B10" s="306">
        <v>64.875793405907402</v>
      </c>
      <c r="C10" s="307">
        <v>64.016811670117349</v>
      </c>
      <c r="D10" s="309">
        <v>59.033241839903198</v>
      </c>
      <c r="E10" s="307">
        <v>56.220777360694598</v>
      </c>
    </row>
    <row r="11" spans="1:10" ht="17.25" x14ac:dyDescent="0.25">
      <c r="A11" s="305" t="s">
        <v>93</v>
      </c>
      <c r="B11" s="306">
        <v>0.53776576501064</v>
      </c>
      <c r="C11" s="307">
        <v>0.46161118209699198</v>
      </c>
      <c r="D11" s="306">
        <v>0.35543524522810199</v>
      </c>
      <c r="E11" s="307">
        <v>0.334050358477675</v>
      </c>
    </row>
    <row r="12" spans="1:10" ht="36" customHeight="1" x14ac:dyDescent="0.25">
      <c r="A12" s="300" t="s">
        <v>94</v>
      </c>
      <c r="B12" s="310">
        <v>10.224891916897899</v>
      </c>
      <c r="C12" s="311">
        <v>10.144829051967299</v>
      </c>
      <c r="D12" s="310">
        <v>10.549936717858801</v>
      </c>
      <c r="E12" s="311">
        <v>10.638487935469399</v>
      </c>
      <c r="H12" s="30"/>
    </row>
    <row r="13" spans="1:10" ht="22.5" customHeight="1" x14ac:dyDescent="0.25">
      <c r="A13" s="300" t="s">
        <v>95</v>
      </c>
      <c r="B13" s="312">
        <v>3865</v>
      </c>
      <c r="C13" s="312">
        <v>3608</v>
      </c>
      <c r="D13" s="313">
        <v>3204</v>
      </c>
      <c r="E13" s="312">
        <v>3018</v>
      </c>
    </row>
    <row r="15" spans="1:10" ht="33.75" customHeight="1" x14ac:dyDescent="0.25">
      <c r="A15" s="269" t="s">
        <v>79</v>
      </c>
      <c r="B15" s="269"/>
      <c r="C15" s="269"/>
      <c r="D15" s="269"/>
      <c r="E15" s="269"/>
    </row>
    <row r="16" spans="1:10" x14ac:dyDescent="0.25">
      <c r="C16" s="63"/>
    </row>
    <row r="17" spans="2:3" x14ac:dyDescent="0.25">
      <c r="B17" s="61"/>
      <c r="C17" s="61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  <vt:lpstr>Sheet1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2023-04-25T07:19:51Z</cp:lastPrinted>
  <dcterms:created xsi:type="dcterms:W3CDTF">2016-03-11T11:20:21Z</dcterms:created>
  <dcterms:modified xsi:type="dcterms:W3CDTF">2023-04-28T11:19:12Z</dcterms:modified>
</cp:coreProperties>
</file>