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etakan partq Septtember 2023\"/>
    </mc:Choice>
  </mc:AlternateContent>
  <bookViews>
    <workbookView xWindow="0" yWindow="0" windowWidth="28770" windowHeight="11970" firstSheet="1" activeTab="2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  <sheet name="Sheet1" sheetId="10" r:id="rId10"/>
  </sheets>
  <calcPr calcId="162913"/>
</workbook>
</file>

<file path=xl/calcChain.xml><?xml version="1.0" encoding="utf-8"?>
<calcChain xmlns="http://schemas.openxmlformats.org/spreadsheetml/2006/main">
  <c r="H21" i="2" l="1"/>
  <c r="H20" i="2"/>
  <c r="G21" i="2"/>
  <c r="G10" i="4" l="1"/>
  <c r="G9" i="4"/>
  <c r="G8" i="4"/>
  <c r="H5" i="1" l="1"/>
  <c r="H9" i="4" l="1"/>
  <c r="H10" i="4"/>
  <c r="H8" i="4"/>
  <c r="I8" i="4"/>
  <c r="I9" i="4" l="1"/>
  <c r="I10" i="4"/>
  <c r="H16" i="2" l="1"/>
  <c r="G15" i="2"/>
  <c r="H42" i="1"/>
  <c r="H34" i="1"/>
  <c r="H20" i="1"/>
  <c r="G19" i="1"/>
  <c r="H12" i="1"/>
  <c r="H11" i="1"/>
  <c r="H9" i="1"/>
  <c r="H11" i="3" l="1"/>
  <c r="F11" i="3"/>
  <c r="G9" i="3"/>
  <c r="H6" i="3"/>
  <c r="G24" i="2"/>
  <c r="H15" i="2"/>
  <c r="H13" i="2"/>
  <c r="G13" i="2"/>
  <c r="F7" i="2"/>
  <c r="H40" i="1"/>
  <c r="H23" i="1"/>
  <c r="G23" i="1"/>
  <c r="G18" i="1"/>
  <c r="G15" i="1"/>
  <c r="H13" i="1"/>
  <c r="F12" i="1"/>
  <c r="G12" i="1"/>
  <c r="F5" i="1"/>
  <c r="G5" i="1"/>
  <c r="F25" i="2" l="1"/>
  <c r="G11" i="2"/>
  <c r="G20" i="2"/>
  <c r="G19" i="2"/>
  <c r="H24" i="2" l="1"/>
  <c r="F24" i="2" l="1"/>
  <c r="H25" i="2"/>
  <c r="H10" i="3"/>
  <c r="H9" i="3" l="1"/>
  <c r="G31" i="1"/>
  <c r="G29" i="1"/>
  <c r="F6" i="3" l="1"/>
  <c r="G21" i="1" l="1"/>
  <c r="F21" i="1"/>
  <c r="H19" i="2" l="1"/>
  <c r="F14" i="1"/>
  <c r="F13" i="1"/>
  <c r="F36" i="1"/>
  <c r="H43" i="1"/>
  <c r="H7" i="2" l="1"/>
  <c r="H8" i="2"/>
  <c r="H11" i="2"/>
  <c r="H14" i="2"/>
  <c r="H29" i="1"/>
  <c r="H31" i="1"/>
  <c r="H33" i="1"/>
  <c r="H35" i="1"/>
  <c r="H36" i="1"/>
  <c r="H37" i="1"/>
  <c r="H41" i="1"/>
  <c r="H45" i="1"/>
  <c r="H46" i="1"/>
  <c r="H27" i="1"/>
  <c r="H18" i="1"/>
  <c r="H19" i="1"/>
  <c r="H21" i="1"/>
  <c r="H14" i="1"/>
  <c r="H15" i="1"/>
  <c r="H7" i="1"/>
  <c r="F11" i="2" l="1"/>
  <c r="F10" i="3" l="1"/>
  <c r="G6" i="3" l="1"/>
  <c r="G7" i="2"/>
  <c r="G10" i="3" l="1"/>
  <c r="G11" i="3"/>
  <c r="F9" i="3"/>
  <c r="G14" i="2"/>
  <c r="G25" i="2"/>
  <c r="G8" i="2"/>
  <c r="F20" i="2"/>
  <c r="F21" i="2"/>
  <c r="F19" i="2"/>
  <c r="F13" i="2"/>
  <c r="F14" i="2"/>
  <c r="F15" i="2"/>
  <c r="F8" i="2"/>
  <c r="G46" i="1"/>
  <c r="G45" i="1"/>
  <c r="G40" i="1"/>
  <c r="G41" i="1"/>
  <c r="G43" i="1"/>
  <c r="G34" i="1"/>
  <c r="G35" i="1"/>
  <c r="G36" i="1"/>
  <c r="G37" i="1"/>
  <c r="G33" i="1"/>
  <c r="G27" i="1"/>
  <c r="F46" i="1"/>
  <c r="F45" i="1"/>
  <c r="F40" i="1"/>
  <c r="F41" i="1"/>
  <c r="F43" i="1"/>
  <c r="F34" i="1"/>
  <c r="F35" i="1"/>
  <c r="F37" i="1"/>
  <c r="F33" i="1"/>
  <c r="F31" i="1"/>
  <c r="F29" i="1"/>
  <c r="F27" i="1"/>
  <c r="G13" i="1"/>
  <c r="G14" i="1"/>
  <c r="G11" i="1"/>
  <c r="G9" i="1"/>
  <c r="G7" i="1"/>
  <c r="F23" i="1"/>
  <c r="F18" i="1"/>
  <c r="F19" i="1"/>
  <c r="F15" i="1"/>
  <c r="F11" i="1"/>
  <c r="F9" i="1"/>
  <c r="F7" i="1"/>
  <c r="G7" i="3"/>
  <c r="H7" i="3"/>
  <c r="F7" i="3"/>
</calcChain>
</file>

<file path=xl/sharedStrings.xml><?xml version="1.0" encoding="utf-8"?>
<sst xmlns="http://schemas.openxmlformats.org/spreadsheetml/2006/main" count="249" uniqueCount="149">
  <si>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</si>
  <si>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</si>
  <si>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</si>
  <si>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</si>
  <si>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</si>
  <si>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</si>
  <si>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</si>
  <si>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</si>
  <si>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</si>
  <si>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</si>
  <si>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</si>
  <si>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</si>
  <si>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</si>
  <si>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</si>
  <si>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</si>
  <si>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</si>
  <si>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</si>
  <si>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</si>
  <si>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</si>
  <si>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</si>
  <si>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</si>
  <si>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</si>
  <si>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</si>
  <si>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</si>
  <si>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</si>
  <si>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</si>
  <si>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</si>
  <si>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</si>
  <si>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</si>
  <si>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</si>
  <si>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</si>
  <si>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</si>
  <si>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</si>
  <si>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</si>
  <si>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</si>
  <si>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</si>
  <si>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</si>
  <si>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</si>
  <si>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</si>
  <si>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</si>
  <si>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</si>
  <si>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</si>
  <si>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</si>
  <si>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</si>
  <si>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</si>
  <si>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</si>
  <si>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</si>
  <si>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</si>
  <si>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</si>
  <si>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</si>
  <si>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</si>
  <si>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</si>
  <si>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առավելագույնը 20%</t>
  </si>
  <si>
    <t>Տոկոսադրույքի ռիսկ</t>
  </si>
  <si>
    <t>առնվազն 80%</t>
  </si>
  <si>
    <t>Փոխարժեքի ռիսկ</t>
  </si>
  <si>
    <t>ՏԵՂԵԿԱՆՔ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</si>
  <si>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</si>
  <si>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</si>
  <si>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</si>
  <si>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</si>
  <si>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</si>
  <si>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</si>
  <si>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</si>
  <si>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</si>
  <si>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</si>
  <si>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</si>
  <si>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</si>
  <si>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</si>
  <si>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</si>
  <si>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</si>
  <si>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</si>
  <si>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</si>
  <si>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</si>
  <si>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</si>
  <si>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</si>
  <si>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</si>
  <si>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</si>
  <si>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</si>
  <si>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</si>
  <si>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</si>
  <si>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</si>
  <si>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</si>
  <si>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</si>
  <si>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</si>
  <si>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</si>
  <si>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</si>
  <si>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</si>
  <si>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</si>
  <si>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</si>
  <si>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</si>
  <si>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</si>
  <si>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</si>
  <si>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</si>
  <si>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</si>
  <si>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</si>
  <si>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</si>
  <si>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</si>
  <si>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</si>
  <si>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</si>
  <si>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</si>
  <si>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</si>
  <si>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</si>
  <si>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</si>
  <si>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</si>
  <si>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</si>
  <si>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</si>
  <si>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</si>
  <si>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</si>
  <si>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</si>
  <si>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 xml:space="preserve"> </t>
  </si>
  <si>
    <t>31.12.2022</t>
  </si>
  <si>
    <t xml:space="preserve">             2021-2023թթ.  Հայաստանի Հանրապետության կառավարության պարտքի միջին տոկոսադրույքի վերաբերյալ </t>
  </si>
  <si>
    <t>ուղենիշներն ըստ 2023-2025թթ. ռազմավարական ծրագրի</t>
  </si>
  <si>
    <t>7 – 10 տարի</t>
  </si>
  <si>
    <t>առնվազն 30%</t>
  </si>
  <si>
    <t>Ֆիքսված տոկոսադրույքով պարտքի կշիռը ընդամենը պարտքի մեջ,%</t>
  </si>
  <si>
    <t>Ներքին պարտքի կշիռը ընդամենը պարտքի մեջ,%</t>
  </si>
  <si>
    <t>Տեղեկանք</t>
  </si>
  <si>
    <t>01.08.2023-31.08.2023</t>
  </si>
  <si>
    <t>2021-2023թթ. Հայաստանի Հանրապետության պետական պարտքի վերաբերյալ (սեպտեմբեր ամսվա վերջի դրությամբ)</t>
  </si>
  <si>
    <t xml:space="preserve">30.09.2023-ը 30.09․2021-ի նկատմամբ(%) </t>
  </si>
  <si>
    <t xml:space="preserve">30.09.2023-ը 30.09․2022-ի նկատմամբ(%) </t>
  </si>
  <si>
    <t xml:space="preserve">30.09․2023-ը 31.12.2022-ի նկատմամբ(%) </t>
  </si>
  <si>
    <t xml:space="preserve">30.09.2023 30.09․2022-ի նկատմամբ(%) </t>
  </si>
  <si>
    <t xml:space="preserve">  2021-2023թթ.  Հայաստանի Հանրապետության կառավարության պարտքի կառուցվածքի վերաբերյալ  (սեպտեբեր ամսվա վերջի դրությամբ)</t>
  </si>
  <si>
    <t xml:space="preserve">Տեսակարար կշռի փոփոխությունը` 30.09.2023-ին 30.09.2021-ի նկատմամբ(+/-) </t>
  </si>
  <si>
    <t xml:space="preserve">Տեսակարար կշռի փոփոխությունը 30.09.2023-ին 30.09.2022-ի նկատմամբ(+/-) </t>
  </si>
  <si>
    <t xml:space="preserve">Տեսակարար կշռի փոփոխությունը 30.09.2023-ին 31.12.2022-ի նկատմամբ(+/-) </t>
  </si>
  <si>
    <t xml:space="preserve">                                                                         (սեպտեմբեր  ամսվա վերջի դրությամբ)</t>
  </si>
  <si>
    <t xml:space="preserve"> 2021-2023թթ. հունվար-սեպտեմբեր ամիսներին Հայաստանի Հանրապետության կառավարության արտաքին վարկերի սպասարկման և արտաքին վարկային միջոցների ստացման վերաբերյալ (մլն ԱՄն դոլար)</t>
  </si>
  <si>
    <t>01․01․2021 - 30․09.2021</t>
  </si>
  <si>
    <t>01․01․2022 - 30․09․2022</t>
  </si>
  <si>
    <t>01.09.2023-30.09.2023</t>
  </si>
  <si>
    <t>01․01․2023 - 30․09.2023</t>
  </si>
  <si>
    <t xml:space="preserve">Փոփոխությունը 01.01.2023 - 30.09.2023-ին 01.01.2021-30.09.2021-ի նկատմամբ(%) </t>
  </si>
  <si>
    <t xml:space="preserve">Փոփոխությունը 01.01.2023 30.09.2023-ին 01.01.2022-30.09.2022-ի նկատմամբ(%) </t>
  </si>
  <si>
    <t xml:space="preserve">Փոփոխությունը 01.09.2023 -30 09.2023-ին 01.08.2023-31.08.2023-ի նկատմամբ(%) </t>
  </si>
  <si>
    <t xml:space="preserve">ՀՀ Կառավարության պարտքի կառավարման 2023 -2025թթ. ռազմավարական ծրագրի ուղենշային ցուցանիշների վերաբերյալ (սեպտեմբեր ամսվա վերջի դրությամբ) </t>
  </si>
  <si>
    <t>30․09․2023</t>
  </si>
  <si>
    <t>2021-2023թթ. հունվար-սեպտեմբեր ամիսներին պետական բյուջեի պակասուրդի ֆինանսավորումը փոխառու միջոցների հաշվին</t>
  </si>
  <si>
    <t>01.01.2021-30.09.2021</t>
  </si>
  <si>
    <t>01.01.2022-30.09.2022</t>
  </si>
  <si>
    <t>01.01.2023-30.09․2023</t>
  </si>
  <si>
    <t>% (2023թ. սեպտեմբեր)</t>
  </si>
  <si>
    <t>2021-2023թթ. հունվար-սեպտեմբեր ամիսներին ՀՀ պետական բյուջեից ՀՀ կառավարության պարտքի գծով վճարված տոկոսավճարներ</t>
  </si>
  <si>
    <t xml:space="preserve">2021-2023թթ. վարկային պայմանագրերով ձևավորված ՀՀ կառավարության արտաքին պարտքը (սեպտեմբեր ամսվա վերջի դրությամբ) </t>
  </si>
  <si>
    <t xml:space="preserve"> 30.09.2023</t>
  </si>
  <si>
    <t>2021-2023թթ. շրջանառության մեջ գտնվող ՀՀ պետական պարտատոմսերը  (սեպտեմբեր ամսվա վերջի դրությամբ)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</si>
</sst>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-* #,##0.00\ _€_-;\-* #,##0.00\ _€_-;_-* &quot;-&quot;??\ _€_-;_-@_-"/>
    <numFmt numFmtId="166" formatCode="#,##0.0"/>
    <numFmt numFmtId="167" formatCode="#,##0.00;[Red]#,##0.00"/>
    <numFmt numFmtId="168" formatCode="0.0"/>
    <numFmt numFmtId="169" formatCode="0.00;[Red]0.00"/>
    <numFmt numFmtId="170" formatCode="0.00_ ;\-0.00\ "/>
    <numFmt numFmtId="171" formatCode="#,##0.00_ ;\-#,##0.00\ "/>
    <numFmt numFmtId="172" formatCode="0.00_);\(0.00\)"/>
    <numFmt numFmtId="173" formatCode="#,##0.0;[Red]#,##0.0"/>
    <numFmt numFmtId="174" formatCode="0.000_);\(0.000\)"/>
    <numFmt numFmtId="175" formatCode="#,##0.000_);\(#,##0.000\)"/>
    <numFmt numFmtId="176" formatCode="#,##0.0_);\(#,##0.0\)"/>
    <numFmt numFmtId="177" formatCode="_(* #,##0.0_);_(* \(#,##0.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2"/>
      <color theme="1"/>
      <name val="Calibri"/>
      <family val="2"/>
      <scheme val="minor"/>
    </font>
    <font>
      <i/>
      <sz val="11"/>
      <color theme="1"/>
      <name val="GHEA Grapalat"/>
      <family val="3"/>
    </font>
    <font>
      <i/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0"/>
      <color indexed="8"/>
      <name val="GHEA Grapalat"/>
      <family val="3"/>
    </font>
    <font>
      <b/>
      <sz val="10"/>
      <name val="GHEA Grapalat"/>
      <family val="3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indexed="8"/>
      <name val="GHEA Grapalat"/>
      <family val="3"/>
    </font>
    <font>
      <b/>
      <i/>
      <sz val="10"/>
      <name val="GHEA Grapalat"/>
      <family val="3"/>
    </font>
    <font>
      <b/>
      <sz val="10"/>
      <color indexed="8"/>
      <name val="GHEA Grapalat"/>
      <family val="3"/>
    </font>
    <font>
      <i/>
      <sz val="10"/>
      <color indexed="8"/>
      <name val="GHEA Grapalat"/>
      <family val="3"/>
    </font>
    <font>
      <i/>
      <sz val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24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 vertical="center" wrapText="1"/>
    </xf>
    <xf numFmtId="0" fontId="17" fillId="0" borderId="0" xfId="3" applyFont="1" applyAlignment="1">
      <alignment vertical="center" wrapText="1"/>
    </xf>
    <xf numFmtId="0" fontId="16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8" fontId="0" fillId="0" borderId="0" xfId="0" applyNumberFormat="1"/>
    <xf numFmtId="0" fontId="2" fillId="0" borderId="5" xfId="0" applyFont="1" applyBorder="1"/>
    <xf numFmtId="169" fontId="2" fillId="0" borderId="1" xfId="0" applyNumberFormat="1" applyFont="1" applyBorder="1" applyAlignment="1">
      <alignment horizontal="center" vertical="center" wrapText="1"/>
    </xf>
    <xf numFmtId="169" fontId="2" fillId="5" borderId="1" xfId="0" applyNumberFormat="1" applyFont="1" applyFill="1" applyBorder="1" applyAlignment="1">
      <alignment horizontal="center" vertical="center" wrapText="1"/>
    </xf>
    <xf numFmtId="169" fontId="2" fillId="0" borderId="1" xfId="1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9" fontId="19" fillId="0" borderId="1" xfId="1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left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" fillId="5" borderId="1" xfId="0" applyNumberFormat="1" applyFont="1" applyFill="1" applyBorder="1" applyAlignment="1">
      <alignment horizontal="center" vertical="center" wrapText="1"/>
    </xf>
    <xf numFmtId="169" fontId="8" fillId="0" borderId="1" xfId="10" applyNumberFormat="1" applyFont="1" applyBorder="1" applyAlignment="1">
      <alignment horizontal="center" vertical="center" wrapText="1"/>
    </xf>
    <xf numFmtId="169" fontId="8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169" fontId="0" fillId="0" borderId="0" xfId="0" applyNumberFormat="1"/>
    <xf numFmtId="167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/>
    </xf>
    <xf numFmtId="171" fontId="2" fillId="0" borderId="1" xfId="0" applyNumberFormat="1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9" fontId="19" fillId="0" borderId="1" xfId="0" applyNumberFormat="1" applyFont="1" applyBorder="1" applyAlignment="1">
      <alignment horizontal="center" vertical="center" wrapText="1"/>
    </xf>
    <xf numFmtId="169" fontId="19" fillId="0" borderId="1" xfId="3" applyNumberFormat="1" applyFont="1" applyBorder="1" applyAlignment="1">
      <alignment horizontal="center" vertical="center" wrapText="1"/>
    </xf>
    <xf numFmtId="169" fontId="19" fillId="0" borderId="1" xfId="4" applyNumberFormat="1" applyFont="1" applyBorder="1" applyAlignment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1" fontId="0" fillId="0" borderId="0" xfId="0" applyNumberFormat="1"/>
    <xf numFmtId="0" fontId="4" fillId="0" borderId="0" xfId="0" applyFont="1" applyAlignment="1"/>
    <xf numFmtId="173" fontId="3" fillId="2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164" fontId="2" fillId="0" borderId="1" xfId="1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left" vertical="center" wrapText="1"/>
    </xf>
    <xf numFmtId="169" fontId="3" fillId="4" borderId="1" xfId="0" applyNumberFormat="1" applyFont="1" applyFill="1" applyBorder="1" applyAlignment="1">
      <alignment horizontal="center" vertical="center" wrapText="1"/>
    </xf>
    <xf numFmtId="169" fontId="3" fillId="4" borderId="1" xfId="1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72" fontId="2" fillId="0" borderId="1" xfId="1" applyNumberFormat="1" applyFon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69" fontId="21" fillId="5" borderId="1" xfId="0" applyNumberFormat="1" applyFont="1" applyFill="1" applyBorder="1" applyAlignment="1">
      <alignment horizontal="center" vertical="center" wrapText="1"/>
    </xf>
    <xf numFmtId="169" fontId="18" fillId="0" borderId="1" xfId="3" applyNumberFormat="1" applyFont="1" applyBorder="1" applyAlignment="1">
      <alignment horizontal="center" vertical="center" wrapText="1"/>
    </xf>
    <xf numFmtId="169" fontId="18" fillId="0" borderId="1" xfId="4" applyNumberFormat="1" applyFont="1" applyBorder="1" applyAlignment="1">
      <alignment horizontal="center" vertical="center" wrapText="1"/>
    </xf>
    <xf numFmtId="169" fontId="19" fillId="0" borderId="4" xfId="4" applyNumberFormat="1" applyFont="1" applyBorder="1" applyAlignment="1">
      <alignment horizontal="center" vertical="center" wrapText="1"/>
    </xf>
    <xf numFmtId="169" fontId="18" fillId="0" borderId="1" xfId="16" applyNumberFormat="1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9" fontId="18" fillId="0" borderId="1" xfId="26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4" fontId="19" fillId="0" borderId="1" xfId="1" applyFont="1" applyFill="1" applyBorder="1" applyAlignment="1">
      <alignment horizontal="center" vertical="center" wrapText="1"/>
    </xf>
    <xf numFmtId="0" fontId="2" fillId="0" borderId="0" xfId="0" applyFont="1"/>
    <xf numFmtId="14" fontId="2" fillId="0" borderId="8" xfId="0" applyNumberFormat="1" applyFont="1" applyBorder="1" applyAlignment="1">
      <alignment horizontal="center" vertical="center" textRotation="90" wrapText="1"/>
    </xf>
    <xf numFmtId="0" fontId="0" fillId="5" borderId="0" xfId="0" applyFill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left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 wrapText="1"/>
    </xf>
    <xf numFmtId="169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2" fillId="0" borderId="0" xfId="3" applyFont="1" applyAlignment="1">
      <alignment vertical="center"/>
    </xf>
    <xf numFmtId="0" fontId="23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22" fillId="0" borderId="1" xfId="3" applyFont="1" applyBorder="1" applyAlignment="1">
      <alignment horizontal="left" vertical="center" wrapText="1" indent="2"/>
    </xf>
    <xf numFmtId="0" fontId="19" fillId="0" borderId="1" xfId="3" applyFont="1" applyBorder="1" applyAlignment="1">
      <alignment horizontal="left" vertical="center" wrapText="1" indent="5"/>
    </xf>
    <xf numFmtId="0" fontId="8" fillId="0" borderId="1" xfId="3" applyFont="1" applyBorder="1" applyAlignment="1">
      <alignment horizontal="left" vertical="center" wrapText="1" indent="5"/>
    </xf>
    <xf numFmtId="0" fontId="19" fillId="0" borderId="0" xfId="0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169" fontId="15" fillId="0" borderId="1" xfId="28" applyNumberFormat="1" applyFont="1" applyFill="1" applyBorder="1" applyAlignment="1">
      <alignment horizontal="center" vertical="center" wrapText="1"/>
    </xf>
    <xf numFmtId="169" fontId="3" fillId="2" borderId="1" xfId="1" applyNumberFormat="1" applyFont="1" applyFill="1" applyBorder="1" applyAlignment="1">
      <alignment horizontal="center" vertical="center" wrapText="1"/>
    </xf>
    <xf numFmtId="169" fontId="8" fillId="0" borderId="1" xfId="28" applyNumberFormat="1" applyFont="1" applyBorder="1" applyAlignment="1">
      <alignment horizontal="center" vertical="center"/>
    </xf>
    <xf numFmtId="169" fontId="8" fillId="3" borderId="1" xfId="28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167" fontId="3" fillId="3" borderId="1" xfId="1" applyNumberFormat="1" applyFont="1" applyFill="1" applyBorder="1" applyAlignment="1">
      <alignment horizontal="center" vertical="center" wrapText="1"/>
    </xf>
    <xf numFmtId="39" fontId="2" fillId="3" borderId="1" xfId="1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173" fontId="3" fillId="2" borderId="7" xfId="1" applyNumberFormat="1" applyFont="1" applyFill="1" applyBorder="1" applyAlignment="1">
      <alignment horizontal="center" vertical="center" wrapText="1"/>
    </xf>
    <xf numFmtId="167" fontId="2" fillId="0" borderId="7" xfId="1" applyNumberFormat="1" applyFont="1" applyBorder="1" applyAlignment="1">
      <alignment horizontal="center" vertical="center" wrapText="1"/>
    </xf>
    <xf numFmtId="173" fontId="3" fillId="3" borderId="7" xfId="1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textRotation="90" wrapText="1"/>
    </xf>
    <xf numFmtId="169" fontId="3" fillId="3" borderId="1" xfId="1" applyNumberFormat="1" applyFont="1" applyFill="1" applyBorder="1" applyAlignment="1">
      <alignment horizontal="center" vertical="center" wrapText="1"/>
    </xf>
    <xf numFmtId="169" fontId="0" fillId="0" borderId="0" xfId="0" applyNumberFormat="1" applyAlignment="1">
      <alignment vertical="center"/>
    </xf>
    <xf numFmtId="176" fontId="12" fillId="0" borderId="1" xfId="28" applyNumberFormat="1" applyFont="1" applyFill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 textRotation="90" wrapText="1"/>
    </xf>
    <xf numFmtId="167" fontId="8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169" fontId="0" fillId="0" borderId="0" xfId="0" applyNumberFormat="1" applyAlignment="1">
      <alignment horizontal="center"/>
    </xf>
    <xf numFmtId="169" fontId="19" fillId="0" borderId="1" xfId="28" applyNumberFormat="1" applyFont="1" applyFill="1" applyBorder="1" applyAlignment="1">
      <alignment horizontal="center" vertical="center"/>
    </xf>
    <xf numFmtId="169" fontId="2" fillId="0" borderId="7" xfId="0" applyNumberFormat="1" applyFont="1" applyBorder="1" applyAlignment="1">
      <alignment horizontal="center" vertical="center" wrapText="1"/>
    </xf>
    <xf numFmtId="169" fontId="19" fillId="0" borderId="1" xfId="28" applyNumberFormat="1" applyFont="1" applyBorder="1" applyAlignment="1">
      <alignment horizontal="center" vertical="center"/>
    </xf>
    <xf numFmtId="169" fontId="3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169" fontId="21" fillId="5" borderId="9" xfId="0" applyNumberFormat="1" applyFont="1" applyFill="1" applyBorder="1" applyAlignment="1">
      <alignment horizontal="center" vertical="center" wrapText="1"/>
    </xf>
    <xf numFmtId="173" fontId="24" fillId="0" borderId="1" xfId="28" applyNumberFormat="1" applyFont="1" applyBorder="1" applyAlignment="1">
      <alignment horizontal="center" vertical="center"/>
    </xf>
    <xf numFmtId="176" fontId="25" fillId="2" borderId="8" xfId="28" applyNumberFormat="1" applyFont="1" applyFill="1" applyBorder="1" applyAlignment="1">
      <alignment horizontal="center" vertical="center" wrapText="1"/>
    </xf>
    <xf numFmtId="39" fontId="3" fillId="2" borderId="8" xfId="0" applyNumberFormat="1" applyFont="1" applyFill="1" applyBorder="1" applyAlignment="1">
      <alignment horizontal="center" vertical="center" wrapText="1"/>
    </xf>
    <xf numFmtId="176" fontId="12" fillId="0" borderId="8" xfId="28" applyNumberFormat="1" applyFont="1" applyFill="1" applyBorder="1" applyAlignment="1">
      <alignment horizontal="center" vertical="center"/>
    </xf>
    <xf numFmtId="39" fontId="2" fillId="5" borderId="8" xfId="0" applyNumberFormat="1" applyFont="1" applyFill="1" applyBorder="1" applyAlignment="1">
      <alignment horizontal="center" vertical="center" wrapText="1"/>
    </xf>
    <xf numFmtId="169" fontId="7" fillId="0" borderId="1" xfId="0" applyNumberFormat="1" applyFont="1" applyBorder="1" applyAlignment="1">
      <alignment horizontal="center" vertical="center" wrapText="1"/>
    </xf>
    <xf numFmtId="169" fontId="10" fillId="0" borderId="2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69" fontId="15" fillId="0" borderId="1" xfId="2" applyNumberFormat="1" applyFont="1" applyBorder="1" applyAlignment="1">
      <alignment horizontal="center" vertical="center" wrapText="1"/>
    </xf>
    <xf numFmtId="169" fontId="15" fillId="0" borderId="1" xfId="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4"/>
    </xf>
    <xf numFmtId="173" fontId="15" fillId="0" borderId="1" xfId="28" applyNumberFormat="1" applyFont="1" applyBorder="1" applyAlignment="1">
      <alignment horizontal="center" vertical="center"/>
    </xf>
    <xf numFmtId="167" fontId="11" fillId="0" borderId="1" xfId="28" applyNumberFormat="1" applyFont="1" applyBorder="1" applyAlignment="1">
      <alignment horizontal="center" vertical="center"/>
    </xf>
    <xf numFmtId="169" fontId="11" fillId="5" borderId="7" xfId="1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9" fontId="18" fillId="0" borderId="2" xfId="26" applyNumberFormat="1" applyFont="1" applyBorder="1" applyAlignment="1">
      <alignment horizontal="center" vertical="center" wrapText="1"/>
    </xf>
    <xf numFmtId="173" fontId="18" fillId="0" borderId="1" xfId="10" applyNumberFormat="1" applyFont="1" applyBorder="1" applyAlignment="1">
      <alignment horizontal="center" vertical="center" wrapText="1"/>
    </xf>
    <xf numFmtId="173" fontId="18" fillId="2" borderId="1" xfId="28" applyNumberFormat="1" applyFont="1" applyFill="1" applyBorder="1" applyAlignment="1">
      <alignment horizontal="center" vertical="center" wrapText="1"/>
    </xf>
    <xf numFmtId="169" fontId="11" fillId="0" borderId="1" xfId="2" applyNumberFormat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8" fillId="0" borderId="1" xfId="3" applyFont="1" applyBorder="1" applyAlignment="1">
      <alignment vertical="center" wrapText="1"/>
    </xf>
    <xf numFmtId="2" fontId="25" fillId="0" borderId="1" xfId="3" applyNumberFormat="1" applyFont="1" applyBorder="1" applyAlignment="1">
      <alignment horizontal="center" vertical="center" wrapText="1"/>
    </xf>
    <xf numFmtId="170" fontId="25" fillId="0" borderId="1" xfId="3" applyNumberFormat="1" applyFont="1" applyBorder="1" applyAlignment="1">
      <alignment horizontal="center" vertical="center" wrapText="1"/>
    </xf>
    <xf numFmtId="169" fontId="29" fillId="5" borderId="1" xfId="4" applyNumberFormat="1" applyFont="1" applyFill="1" applyBorder="1" applyAlignment="1">
      <alignment horizontal="center" vertical="center" wrapText="1"/>
    </xf>
    <xf numFmtId="0" fontId="24" fillId="0" borderId="1" xfId="3" applyFont="1" applyBorder="1" applyAlignment="1">
      <alignment horizontal="left" vertical="center" wrapText="1" indent="15"/>
    </xf>
    <xf numFmtId="2" fontId="12" fillId="0" borderId="1" xfId="0" applyNumberFormat="1" applyFont="1" applyBorder="1" applyAlignment="1">
      <alignment horizontal="center" vertical="center" wrapText="1"/>
    </xf>
    <xf numFmtId="169" fontId="12" fillId="0" borderId="1" xfId="0" applyNumberFormat="1" applyFont="1" applyBorder="1" applyAlignment="1">
      <alignment horizontal="center" vertical="center" wrapText="1"/>
    </xf>
    <xf numFmtId="169" fontId="12" fillId="0" borderId="1" xfId="4" applyNumberFormat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left" vertical="center" wrapText="1" indent="2"/>
    </xf>
    <xf numFmtId="39" fontId="25" fillId="0" borderId="1" xfId="3" applyNumberFormat="1" applyFont="1" applyBorder="1" applyAlignment="1">
      <alignment horizontal="center" vertical="center" wrapText="1"/>
    </xf>
    <xf numFmtId="0" fontId="31" fillId="0" borderId="1" xfId="3" applyFont="1" applyBorder="1" applyAlignment="1">
      <alignment horizontal="left" vertical="center" wrapText="1" indent="3"/>
    </xf>
    <xf numFmtId="2" fontId="12" fillId="0" borderId="1" xfId="3" applyNumberFormat="1" applyFont="1" applyBorder="1" applyAlignment="1">
      <alignment horizontal="center" vertical="center" wrapText="1"/>
    </xf>
    <xf numFmtId="170" fontId="12" fillId="0" borderId="1" xfId="3" applyNumberFormat="1" applyFont="1" applyBorder="1" applyAlignment="1">
      <alignment horizontal="center" vertical="center" wrapText="1"/>
    </xf>
    <xf numFmtId="169" fontId="12" fillId="0" borderId="4" xfId="4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 indent="7"/>
    </xf>
    <xf numFmtId="169" fontId="12" fillId="0" borderId="1" xfId="3" applyNumberFormat="1" applyFont="1" applyBorder="1" applyAlignment="1">
      <alignment horizontal="center" vertical="center" wrapText="1"/>
    </xf>
    <xf numFmtId="172" fontId="25" fillId="0" borderId="1" xfId="4" applyNumberFormat="1" applyFont="1" applyFill="1" applyBorder="1" applyAlignment="1">
      <alignment horizontal="center" vertical="center" wrapText="1"/>
    </xf>
    <xf numFmtId="0" fontId="31" fillId="0" borderId="1" xfId="3" applyFont="1" applyBorder="1" applyAlignment="1">
      <alignment horizontal="left" vertical="center" indent="3"/>
    </xf>
    <xf numFmtId="172" fontId="29" fillId="0" borderId="1" xfId="4" applyNumberFormat="1" applyFont="1" applyBorder="1" applyAlignment="1">
      <alignment horizontal="center" vertical="center" wrapText="1"/>
    </xf>
    <xf numFmtId="172" fontId="12" fillId="0" borderId="1" xfId="4" applyNumberFormat="1" applyFont="1" applyBorder="1" applyAlignment="1">
      <alignment horizontal="center" vertical="center" wrapText="1"/>
    </xf>
    <xf numFmtId="169" fontId="32" fillId="0" borderId="1" xfId="4" applyNumberFormat="1" applyFont="1" applyBorder="1" applyAlignment="1">
      <alignment horizontal="center" vertical="center" wrapText="1"/>
    </xf>
    <xf numFmtId="172" fontId="12" fillId="0" borderId="1" xfId="0" applyNumberFormat="1" applyFont="1" applyBorder="1" applyAlignment="1">
      <alignment horizontal="center" vertical="center" wrapText="1"/>
    </xf>
    <xf numFmtId="172" fontId="12" fillId="0" borderId="1" xfId="3" applyNumberFormat="1" applyFont="1" applyBorder="1" applyAlignment="1">
      <alignment horizontal="center" vertical="center" wrapText="1"/>
    </xf>
    <xf numFmtId="0" fontId="24" fillId="0" borderId="1" xfId="3" applyFont="1" applyBorder="1" applyAlignment="1">
      <alignment horizontal="left" vertical="center" indent="11"/>
    </xf>
    <xf numFmtId="172" fontId="12" fillId="0" borderId="1" xfId="4" applyNumberFormat="1" applyFont="1" applyFill="1" applyBorder="1" applyAlignment="1">
      <alignment horizontal="center" vertical="center" wrapText="1"/>
    </xf>
    <xf numFmtId="2" fontId="32" fillId="0" borderId="1" xfId="4" applyNumberFormat="1" applyFont="1" applyFill="1" applyBorder="1" applyAlignment="1">
      <alignment horizontal="center" vertical="center" wrapText="1"/>
    </xf>
    <xf numFmtId="2" fontId="12" fillId="0" borderId="1" xfId="4" applyNumberFormat="1" applyFont="1" applyBorder="1" applyAlignment="1">
      <alignment horizontal="center" vertical="center" wrapText="1"/>
    </xf>
    <xf numFmtId="0" fontId="24" fillId="0" borderId="1" xfId="3" applyFont="1" applyBorder="1" applyAlignment="1">
      <alignment horizontal="left" vertical="center" indent="7"/>
    </xf>
    <xf numFmtId="172" fontId="12" fillId="0" borderId="1" xfId="5" applyNumberFormat="1" applyFont="1" applyFill="1" applyBorder="1" applyAlignment="1">
      <alignment horizontal="center" vertical="center" wrapText="1"/>
    </xf>
    <xf numFmtId="4" fontId="12" fillId="0" borderId="1" xfId="5" applyNumberFormat="1" applyFont="1" applyFill="1" applyBorder="1" applyAlignment="1">
      <alignment horizontal="center" vertical="center" wrapText="1"/>
    </xf>
    <xf numFmtId="2" fontId="12" fillId="0" borderId="1" xfId="5" applyNumberFormat="1" applyFont="1" applyFill="1" applyBorder="1" applyAlignment="1">
      <alignment horizontal="center" vertical="center" wrapText="1"/>
    </xf>
    <xf numFmtId="177" fontId="18" fillId="0" borderId="5" xfId="1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0" fontId="5" fillId="0" borderId="6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5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29">
    <cellStyle name="Comma" xfId="1" builtinId="3"/>
    <cellStyle name="Comma 10" xfId="28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showRuler="0" view="pageLayout" zoomScale="106" zoomScalePageLayoutView="106" workbookViewId="0">
      <selection activeCell="A2" sqref="A2:H2"/>
    </sheetView>
  </sheetViews>
  <sheetFormatPr defaultRowHeight="15" x14ac:dyDescent="0.25"/>
  <cols>
    <col min="1" max="1" width="62.85546875" customWidth="1"/>
    <col min="2" max="2" width="12.5703125" customWidth="1"/>
    <col min="3" max="3" width="11.85546875" customWidth="1"/>
    <col min="4" max="4" width="11.28515625" customWidth="1"/>
    <col min="5" max="5" width="11.140625" customWidth="1"/>
    <col min="6" max="6" width="12" customWidth="1"/>
    <col min="7" max="7" width="10.28515625" customWidth="1"/>
    <col min="8" max="8" width="9.7109375" customWidth="1"/>
  </cols>
  <sheetData>
    <row r="1" spans="1:14" x14ac:dyDescent="0.25">
      <c r="C1" s="182" t="s">
        <v>118</v>
      </c>
    </row>
    <row r="2" spans="1:14" ht="19.5" customHeight="1" x14ac:dyDescent="0.25">
      <c r="A2" s="226" t="s">
        <v>120</v>
      </c>
      <c r="B2" s="226"/>
      <c r="C2" s="226"/>
      <c r="D2" s="226"/>
      <c r="E2" s="226"/>
      <c r="F2" s="226"/>
      <c r="G2" s="226"/>
      <c r="H2" s="226"/>
    </row>
    <row r="3" spans="1:14" ht="12" customHeight="1" x14ac:dyDescent="0.3">
      <c r="A3" s="53" t="s">
        <v>46</v>
      </c>
      <c r="B3" s="53"/>
      <c r="C3" s="230" t="s">
        <v>107</v>
      </c>
      <c r="D3" s="230"/>
      <c r="E3" s="54"/>
      <c r="F3" s="54"/>
    </row>
    <row r="4" spans="1:14" ht="91.5" customHeight="1" x14ac:dyDescent="0.3">
      <c r="A4" s="57"/>
      <c r="B4" s="62">
        <v>44469</v>
      </c>
      <c r="C4" s="62">
        <v>44834</v>
      </c>
      <c r="D4" s="62" t="s">
        <v>111</v>
      </c>
      <c r="E4" s="62">
        <v>45199</v>
      </c>
      <c r="F4" s="5" t="s">
        <v>121</v>
      </c>
      <c r="G4" s="5" t="s">
        <v>122</v>
      </c>
      <c r="H4" s="5" t="s">
        <v>123</v>
      </c>
    </row>
    <row r="5" spans="1:14" ht="16.5" x14ac:dyDescent="0.3">
      <c r="A5" s="109" t="s">
        <v>27</v>
      </c>
      <c r="B5" s="30">
        <v>4369.8352320865069</v>
      </c>
      <c r="C5" s="30">
        <v>4031.5245751634916</v>
      </c>
      <c r="D5" s="30">
        <v>4186.66534605575</v>
      </c>
      <c r="E5" s="30">
        <v>4454.19303564042</v>
      </c>
      <c r="F5" s="30">
        <f>E5*100/B5</f>
        <v>101.93045730728008</v>
      </c>
      <c r="G5" s="30">
        <f>E5*100/C5</f>
        <v>110.48408493106577</v>
      </c>
      <c r="H5" s="83">
        <f>E5*100/D5</f>
        <v>106.38999460123335</v>
      </c>
      <c r="J5" s="29"/>
    </row>
    <row r="6" spans="1:14" ht="16.5" x14ac:dyDescent="0.3">
      <c r="A6" s="227" t="s">
        <v>26</v>
      </c>
      <c r="B6" s="228"/>
      <c r="C6" s="228"/>
      <c r="D6" s="228"/>
      <c r="E6" s="228"/>
      <c r="F6" s="228"/>
      <c r="G6" s="228"/>
      <c r="H6" s="229"/>
      <c r="N6" s="103"/>
    </row>
    <row r="7" spans="1:14" ht="16.5" customHeight="1" x14ac:dyDescent="0.3">
      <c r="A7" s="6" t="s">
        <v>29</v>
      </c>
      <c r="B7" s="31">
        <v>4140.8658866023852</v>
      </c>
      <c r="C7" s="31">
        <v>3814.9064001598331</v>
      </c>
      <c r="D7" s="31">
        <v>3969.6861616986098</v>
      </c>
      <c r="E7" s="31">
        <v>4244.9308311405684</v>
      </c>
      <c r="F7" s="32">
        <f>E7*100/B7</f>
        <v>102.51312038080927</v>
      </c>
      <c r="G7" s="32">
        <f>E7*100/C7</f>
        <v>111.27221446279046</v>
      </c>
      <c r="H7" s="82">
        <f>E7*100/D7</f>
        <v>106.93366322248968</v>
      </c>
      <c r="J7" t="s">
        <v>110</v>
      </c>
    </row>
    <row r="8" spans="1:14" ht="17.25" customHeight="1" x14ac:dyDescent="0.3">
      <c r="A8" s="222" t="s">
        <v>3</v>
      </c>
      <c r="B8" s="222"/>
      <c r="C8" s="222"/>
      <c r="D8" s="222"/>
      <c r="E8" s="222"/>
      <c r="F8" s="222"/>
      <c r="G8" s="222"/>
      <c r="H8" s="66"/>
    </row>
    <row r="9" spans="1:14" ht="16.5" x14ac:dyDescent="0.3">
      <c r="A9" s="111" t="s">
        <v>2</v>
      </c>
      <c r="B9" s="112">
        <v>2993.766206013081</v>
      </c>
      <c r="C9" s="112">
        <v>2278.4652008822331</v>
      </c>
      <c r="D9" s="112">
        <v>2319.7284840920802</v>
      </c>
      <c r="E9" s="112">
        <v>2353.9840153914683</v>
      </c>
      <c r="F9" s="112">
        <f>E9*100/B9</f>
        <v>78.629520590599611</v>
      </c>
      <c r="G9" s="112">
        <f>E9*100/C9</f>
        <v>103.3144598600845</v>
      </c>
      <c r="H9" s="67">
        <f>E9*100/D9</f>
        <v>101.47670434424982</v>
      </c>
      <c r="I9" s="29"/>
      <c r="J9" s="29"/>
      <c r="K9" s="28"/>
    </row>
    <row r="10" spans="1:14" ht="13.5" customHeight="1" x14ac:dyDescent="0.3">
      <c r="A10" s="222" t="s">
        <v>1</v>
      </c>
      <c r="B10" s="222"/>
      <c r="C10" s="222"/>
      <c r="D10" s="222"/>
      <c r="E10" s="222"/>
      <c r="F10" s="222"/>
      <c r="G10" s="222"/>
      <c r="H10" s="66"/>
      <c r="K10" s="59"/>
    </row>
    <row r="11" spans="1:14" ht="18" customHeight="1" x14ac:dyDescent="0.3">
      <c r="A11" s="106" t="s">
        <v>42</v>
      </c>
      <c r="B11" s="81">
        <v>2173.9675026030136</v>
      </c>
      <c r="C11" s="81">
        <v>1685.6256535520597</v>
      </c>
      <c r="D11" s="81">
        <v>1772.58153622035</v>
      </c>
      <c r="E11" s="81">
        <v>1739.3829943136921</v>
      </c>
      <c r="F11" s="25">
        <f>E11*100/B11</f>
        <v>80.009613401811706</v>
      </c>
      <c r="G11" s="25">
        <f>E11*100/C11</f>
        <v>103.18916247200862</v>
      </c>
      <c r="H11" s="65">
        <f>E11*100/D11</f>
        <v>98.127107767496739</v>
      </c>
    </row>
    <row r="12" spans="1:14" ht="33.75" customHeight="1" x14ac:dyDescent="0.3">
      <c r="A12" s="106" t="s">
        <v>44</v>
      </c>
      <c r="B12" s="26">
        <v>24.941876240695578</v>
      </c>
      <c r="C12" s="26">
        <v>43.949357999999997</v>
      </c>
      <c r="D12" s="26">
        <v>43.982599999999998</v>
      </c>
      <c r="E12" s="26">
        <v>155.08173600000001</v>
      </c>
      <c r="F12" s="25">
        <f>E12*100/B12</f>
        <v>621.77253428499523</v>
      </c>
      <c r="G12" s="25">
        <f>E12*100/C12</f>
        <v>352.8646220497692</v>
      </c>
      <c r="H12" s="65">
        <f>E12*100/D12</f>
        <v>352.59792736218418</v>
      </c>
      <c r="K12" s="60"/>
    </row>
    <row r="13" spans="1:14" ht="34.5" customHeight="1" x14ac:dyDescent="0.3">
      <c r="A13" s="106" t="s">
        <v>43</v>
      </c>
      <c r="B13" s="26">
        <v>790.90889717000005</v>
      </c>
      <c r="C13" s="26">
        <v>546.13050932999988</v>
      </c>
      <c r="D13" s="26">
        <v>500.22392787000001</v>
      </c>
      <c r="E13" s="26">
        <v>456.70986199999993</v>
      </c>
      <c r="F13" s="25">
        <f>E13*100/B13</f>
        <v>57.744939225514045</v>
      </c>
      <c r="G13" s="25">
        <f>E13*100/C13</f>
        <v>83.626505788936356</v>
      </c>
      <c r="H13" s="65">
        <f>E13*100/D13</f>
        <v>91.301082686050819</v>
      </c>
    </row>
    <row r="14" spans="1:14" ht="16.5" x14ac:dyDescent="0.3">
      <c r="A14" s="106" t="s">
        <v>109</v>
      </c>
      <c r="B14" s="24">
        <v>3.9479299993721</v>
      </c>
      <c r="C14" s="24">
        <v>2.7596800001736002</v>
      </c>
      <c r="D14" s="24">
        <v>2.9404200017303999</v>
      </c>
      <c r="E14" s="24">
        <v>2.8094230777760001</v>
      </c>
      <c r="F14" s="25">
        <f>E14*100/B14</f>
        <v>71.161927344781347</v>
      </c>
      <c r="G14" s="25">
        <f>E14*100/C14</f>
        <v>101.802494405122</v>
      </c>
      <c r="H14" s="118">
        <f t="shared" ref="H14:H21" si="0">E14*100/D14</f>
        <v>95.544958751562376</v>
      </c>
    </row>
    <row r="15" spans="1:14" ht="16.5" x14ac:dyDescent="0.3">
      <c r="A15" s="111" t="s">
        <v>6</v>
      </c>
      <c r="B15" s="113">
        <v>1147.0996805893044</v>
      </c>
      <c r="C15" s="113">
        <v>1536.4411992775999</v>
      </c>
      <c r="D15" s="113">
        <v>1649.9576776065201</v>
      </c>
      <c r="E15" s="113">
        <v>1890.9468157491001</v>
      </c>
      <c r="F15" s="114">
        <f>E15*100/B15</f>
        <v>164.84590203857923</v>
      </c>
      <c r="G15" s="114">
        <f>E15*100/C15</f>
        <v>123.07316522351657</v>
      </c>
      <c r="H15" s="67">
        <f t="shared" si="0"/>
        <v>114.60577694890733</v>
      </c>
    </row>
    <row r="16" spans="1:14" ht="16.5" x14ac:dyDescent="0.3">
      <c r="A16" s="222" t="s">
        <v>1</v>
      </c>
      <c r="B16" s="222"/>
      <c r="C16" s="222"/>
      <c r="D16" s="222"/>
      <c r="E16" s="222"/>
      <c r="F16" s="222"/>
      <c r="G16" s="222"/>
      <c r="H16" s="66"/>
      <c r="J16" s="29"/>
    </row>
    <row r="17" spans="1:11" ht="17.25" customHeight="1" x14ac:dyDescent="0.3">
      <c r="A17" s="106" t="s">
        <v>42</v>
      </c>
      <c r="B17" s="26" t="s">
        <v>24</v>
      </c>
      <c r="C17" s="26" t="s">
        <v>24</v>
      </c>
      <c r="D17" s="26" t="s">
        <v>24</v>
      </c>
      <c r="E17" s="26" t="s">
        <v>24</v>
      </c>
      <c r="F17" s="26" t="s">
        <v>24</v>
      </c>
      <c r="G17" s="26" t="s">
        <v>24</v>
      </c>
      <c r="H17" s="66" t="s">
        <v>24</v>
      </c>
      <c r="K17" s="59"/>
    </row>
    <row r="18" spans="1:11" ht="32.25" customHeight="1" x14ac:dyDescent="0.3">
      <c r="A18" s="106" t="s">
        <v>41</v>
      </c>
      <c r="B18" s="102">
        <v>1091.9010777593044</v>
      </c>
      <c r="C18" s="102">
        <v>1367.5699669999999</v>
      </c>
      <c r="D18" s="102">
        <v>1452.2680029999999</v>
      </c>
      <c r="E18" s="102">
        <v>1653.548331</v>
      </c>
      <c r="F18" s="26">
        <f>E18*100/B18</f>
        <v>151.43755828076061</v>
      </c>
      <c r="G18" s="26">
        <f>E18*100/C18</f>
        <v>120.91142470957759</v>
      </c>
      <c r="H18" s="65">
        <f t="shared" si="0"/>
        <v>113.85972338330173</v>
      </c>
      <c r="I18" s="59"/>
      <c r="J18" s="59"/>
    </row>
    <row r="19" spans="1:11" ht="30" customHeight="1" x14ac:dyDescent="0.3">
      <c r="A19" s="106" t="s">
        <v>39</v>
      </c>
      <c r="B19" s="24">
        <v>55.198602830000006</v>
      </c>
      <c r="C19" s="24">
        <v>164.24699067000003</v>
      </c>
      <c r="D19" s="24">
        <v>188.52357212999999</v>
      </c>
      <c r="E19" s="24">
        <v>231.740138</v>
      </c>
      <c r="F19" s="26">
        <f>E19*100/B19</f>
        <v>419.82971691097055</v>
      </c>
      <c r="G19" s="26">
        <f>E19*100/C19</f>
        <v>141.09247119516797</v>
      </c>
      <c r="H19" s="65">
        <f t="shared" si="0"/>
        <v>122.92369351043233</v>
      </c>
    </row>
    <row r="20" spans="1:11" ht="16.5" x14ac:dyDescent="0.3">
      <c r="A20" s="106" t="s">
        <v>40</v>
      </c>
      <c r="B20" s="33" t="s">
        <v>24</v>
      </c>
      <c r="C20" s="24">
        <v>4.6242416076000001</v>
      </c>
      <c r="D20" s="24">
        <v>9.1661024765233403</v>
      </c>
      <c r="E20" s="24">
        <v>5.6583467490999997</v>
      </c>
      <c r="F20" s="26" t="s">
        <v>24</v>
      </c>
      <c r="G20" s="26" t="s">
        <v>24</v>
      </c>
      <c r="H20" s="65">
        <f t="shared" si="0"/>
        <v>61.731218515093282</v>
      </c>
      <c r="K20" s="29"/>
    </row>
    <row r="21" spans="1:11" ht="17.25" customHeight="1" x14ac:dyDescent="0.25">
      <c r="A21" s="84" t="s">
        <v>28</v>
      </c>
      <c r="B21" s="85">
        <v>228.9693454841219</v>
      </c>
      <c r="C21" s="85">
        <v>216.61817500365842</v>
      </c>
      <c r="D21" s="85">
        <v>216.979184357138</v>
      </c>
      <c r="E21" s="85">
        <v>209.26220449985198</v>
      </c>
      <c r="F21" s="86">
        <f>E21*100/B21</f>
        <v>91.393109438906734</v>
      </c>
      <c r="G21" s="86">
        <f>E21*100/C21</f>
        <v>96.604176679227308</v>
      </c>
      <c r="H21" s="87">
        <f t="shared" si="0"/>
        <v>96.443446923192312</v>
      </c>
      <c r="I21" s="29"/>
      <c r="J21" s="29"/>
    </row>
    <row r="22" spans="1:11" ht="11.25" customHeight="1" x14ac:dyDescent="0.3">
      <c r="A22" s="222" t="s">
        <v>30</v>
      </c>
      <c r="B22" s="222"/>
      <c r="C22" s="222"/>
      <c r="D22" s="222"/>
      <c r="E22" s="222"/>
      <c r="F22" s="222"/>
      <c r="G22" s="222"/>
      <c r="H22" s="66"/>
    </row>
    <row r="23" spans="1:11" ht="17.25" customHeight="1" x14ac:dyDescent="0.3">
      <c r="A23" s="4" t="s">
        <v>38</v>
      </c>
      <c r="B23" s="25">
        <v>52.823328576496102</v>
      </c>
      <c r="C23" s="25">
        <v>35.345334562664696</v>
      </c>
      <c r="D23" s="25">
        <v>34.265394221866202</v>
      </c>
      <c r="E23" s="25">
        <v>31.535839327258</v>
      </c>
      <c r="F23" s="25">
        <f>E23*100/B23</f>
        <v>59.700590964443627</v>
      </c>
      <c r="G23" s="25">
        <f>E23*100/C23</f>
        <v>89.222070514984821</v>
      </c>
      <c r="H23" s="66">
        <f>E23*100/D23</f>
        <v>92.034077072236457</v>
      </c>
    </row>
    <row r="24" spans="1:11" ht="28.5" customHeight="1" x14ac:dyDescent="0.25">
      <c r="A24" s="225" t="s">
        <v>4</v>
      </c>
      <c r="B24" s="225"/>
      <c r="C24" s="225"/>
      <c r="D24" s="225"/>
      <c r="E24" s="225"/>
      <c r="F24" s="225"/>
      <c r="G24" s="225"/>
      <c r="H24" s="225"/>
    </row>
    <row r="25" spans="1:11" ht="14.25" customHeight="1" x14ac:dyDescent="0.3">
      <c r="A25" s="23" t="s">
        <v>50</v>
      </c>
      <c r="B25" s="23"/>
    </row>
    <row r="26" spans="1:11" ht="89.25" customHeight="1" x14ac:dyDescent="0.3">
      <c r="A26" s="106"/>
      <c r="B26" s="62">
        <v>44469</v>
      </c>
      <c r="C26" s="62">
        <v>44834</v>
      </c>
      <c r="D26" s="62" t="s">
        <v>111</v>
      </c>
      <c r="E26" s="62">
        <v>45199</v>
      </c>
      <c r="F26" s="5" t="s">
        <v>121</v>
      </c>
      <c r="G26" s="5" t="s">
        <v>124</v>
      </c>
      <c r="H26" s="5" t="s">
        <v>123</v>
      </c>
    </row>
    <row r="27" spans="1:11" ht="16.5" x14ac:dyDescent="0.3">
      <c r="A27" s="108" t="s">
        <v>27</v>
      </c>
      <c r="B27" s="31">
        <v>9038.1088173209519</v>
      </c>
      <c r="C27" s="31">
        <v>9931.5758262840682</v>
      </c>
      <c r="D27" s="31">
        <v>10637.7</v>
      </c>
      <c r="E27" s="31">
        <v>11322.300548145449</v>
      </c>
      <c r="F27" s="32">
        <f>E27*100/B27</f>
        <v>125.27289477248816</v>
      </c>
      <c r="G27" s="32">
        <f>E27*100/C27</f>
        <v>114.00306201338972</v>
      </c>
      <c r="H27" s="67">
        <f>E27*100/D27</f>
        <v>106.43560683367127</v>
      </c>
      <c r="J27" s="29"/>
    </row>
    <row r="28" spans="1:11" ht="16.5" x14ac:dyDescent="0.3">
      <c r="A28" s="224" t="s">
        <v>26</v>
      </c>
      <c r="B28" s="224"/>
      <c r="C28" s="224"/>
      <c r="D28" s="224"/>
      <c r="E28" s="224"/>
      <c r="F28" s="224"/>
      <c r="G28" s="224"/>
      <c r="H28" s="66"/>
    </row>
    <row r="29" spans="1:11" ht="16.5" x14ac:dyDescent="0.3">
      <c r="A29" s="34" t="s">
        <v>0</v>
      </c>
      <c r="B29" s="101">
        <v>8564.5326410109519</v>
      </c>
      <c r="C29" s="101">
        <v>9397.9415174040678</v>
      </c>
      <c r="D29" s="101">
        <v>10086.353537359601</v>
      </c>
      <c r="E29" s="101">
        <v>10790.368152365449</v>
      </c>
      <c r="F29" s="32">
        <f>E29*100/B29</f>
        <v>125.9889897633896</v>
      </c>
      <c r="G29" s="32">
        <f>E29*100/C29</f>
        <v>114.81629389140956</v>
      </c>
      <c r="H29" s="67">
        <f t="shared" ref="H29:H46" si="1">E29*100/D29</f>
        <v>106.97987248214329</v>
      </c>
    </row>
    <row r="30" spans="1:11" ht="16.5" x14ac:dyDescent="0.3">
      <c r="A30" s="107" t="s">
        <v>47</v>
      </c>
      <c r="B30" s="43"/>
      <c r="C30" s="35"/>
      <c r="D30" s="35"/>
      <c r="E30" s="35"/>
      <c r="F30" s="36"/>
      <c r="G30" s="36"/>
      <c r="H30" s="66"/>
    </row>
    <row r="31" spans="1:11" ht="16.5" x14ac:dyDescent="0.3">
      <c r="A31" s="115" t="s">
        <v>2</v>
      </c>
      <c r="B31" s="31">
        <v>6191.9919874518209</v>
      </c>
      <c r="C31" s="31">
        <v>5612.9510035775456</v>
      </c>
      <c r="D31" s="31">
        <v>5894.1</v>
      </c>
      <c r="E31" s="31">
        <v>5983.690938971703</v>
      </c>
      <c r="F31" s="32">
        <f>E31*100/B31</f>
        <v>96.635960626204877</v>
      </c>
      <c r="G31" s="32">
        <f>E31*100/C31</f>
        <v>106.60508055669571</v>
      </c>
      <c r="H31" s="116">
        <f t="shared" si="1"/>
        <v>101.52001050154735</v>
      </c>
      <c r="J31" s="29"/>
    </row>
    <row r="32" spans="1:11" ht="16.5" x14ac:dyDescent="0.3">
      <c r="A32" s="223" t="s">
        <v>47</v>
      </c>
      <c r="B32" s="223"/>
      <c r="C32" s="223"/>
      <c r="D32" s="223"/>
      <c r="E32" s="223"/>
      <c r="F32" s="223"/>
      <c r="G32" s="223"/>
      <c r="H32" s="66"/>
    </row>
    <row r="33" spans="1:11" ht="17.25" customHeight="1" x14ac:dyDescent="0.25">
      <c r="A33" s="107" t="s">
        <v>42</v>
      </c>
      <c r="B33" s="40">
        <v>4496.4063426399998</v>
      </c>
      <c r="C33" s="40">
        <v>4152.5032728599999</v>
      </c>
      <c r="D33" s="40">
        <v>4503.8999999999996</v>
      </c>
      <c r="E33" s="40">
        <v>4421.4107633800004</v>
      </c>
      <c r="F33" s="41">
        <f>E33*100/B33</f>
        <v>98.33209960254689</v>
      </c>
      <c r="G33" s="41">
        <f>E33*100/C33</f>
        <v>106.47579237992491</v>
      </c>
      <c r="H33" s="65">
        <f t="shared" si="1"/>
        <v>98.168493158817924</v>
      </c>
    </row>
    <row r="34" spans="1:11" ht="32.25" customHeight="1" x14ac:dyDescent="0.25">
      <c r="A34" s="107" t="s">
        <v>44</v>
      </c>
      <c r="B34" s="40">
        <v>51.587160521821708</v>
      </c>
      <c r="C34" s="40">
        <v>108.26831719754637</v>
      </c>
      <c r="D34" s="40">
        <v>111.8</v>
      </c>
      <c r="E34" s="40">
        <v>394.20878495170314</v>
      </c>
      <c r="F34" s="41">
        <f>E34*100/B34</f>
        <v>764.16065734990434</v>
      </c>
      <c r="G34" s="41">
        <f>E34*100/C34</f>
        <v>364.10354862395229</v>
      </c>
      <c r="H34" s="65">
        <f t="shared" si="1"/>
        <v>352.60177544875057</v>
      </c>
    </row>
    <row r="35" spans="1:11" ht="30.75" customHeight="1" x14ac:dyDescent="0.25">
      <c r="A35" s="107" t="s">
        <v>45</v>
      </c>
      <c r="B35" s="40">
        <v>1635.8330000000001</v>
      </c>
      <c r="C35" s="40">
        <v>1345.3809999999999</v>
      </c>
      <c r="D35" s="40">
        <v>1271</v>
      </c>
      <c r="E35" s="40">
        <v>1160.9299999999998</v>
      </c>
      <c r="F35" s="41">
        <f>E35*100/B35</f>
        <v>70.968735806161135</v>
      </c>
      <c r="G35" s="41">
        <f>E35*100/C35</f>
        <v>86.290054638797486</v>
      </c>
      <c r="H35" s="65">
        <f t="shared" si="1"/>
        <v>91.339889850511398</v>
      </c>
      <c r="K35" s="29"/>
    </row>
    <row r="36" spans="1:11" ht="16.5" x14ac:dyDescent="0.3">
      <c r="A36" s="107" t="s">
        <v>109</v>
      </c>
      <c r="B36" s="40">
        <v>8.1654842900000002</v>
      </c>
      <c r="C36" s="40">
        <v>6.7984135200000004</v>
      </c>
      <c r="D36" s="40">
        <v>7.5</v>
      </c>
      <c r="E36" s="40">
        <v>7.14139064</v>
      </c>
      <c r="F36" s="43">
        <f>E36*100/B36</f>
        <v>87.458261952029289</v>
      </c>
      <c r="G36" s="41">
        <f>E36*100/C36</f>
        <v>105.04495819489367</v>
      </c>
      <c r="H36" s="66">
        <f t="shared" si="1"/>
        <v>95.218541866666655</v>
      </c>
    </row>
    <row r="37" spans="1:11" ht="16.5" x14ac:dyDescent="0.3">
      <c r="A37" s="117" t="s">
        <v>6</v>
      </c>
      <c r="B37" s="31">
        <v>2372.540653559131</v>
      </c>
      <c r="C37" s="31">
        <v>3784.9905138265217</v>
      </c>
      <c r="D37" s="31">
        <v>4192.3</v>
      </c>
      <c r="E37" s="31">
        <v>4806.6772133937466</v>
      </c>
      <c r="F37" s="32">
        <f>E37*100/B37</f>
        <v>202.59620024563466</v>
      </c>
      <c r="G37" s="32">
        <f>E37*100/C37</f>
        <v>126.99311123330472</v>
      </c>
      <c r="H37" s="82">
        <f t="shared" si="1"/>
        <v>114.65489620002735</v>
      </c>
    </row>
    <row r="38" spans="1:11" ht="16.5" x14ac:dyDescent="0.3">
      <c r="A38" s="223" t="s">
        <v>3</v>
      </c>
      <c r="B38" s="223"/>
      <c r="C38" s="223"/>
      <c r="D38" s="223"/>
      <c r="E38" s="223"/>
      <c r="F38" s="223"/>
      <c r="G38" s="223"/>
      <c r="H38" s="66"/>
      <c r="J38" s="28"/>
    </row>
    <row r="39" spans="1:11" ht="18" customHeight="1" x14ac:dyDescent="0.3">
      <c r="A39" s="107" t="s">
        <v>42</v>
      </c>
      <c r="B39" s="35" t="s">
        <v>24</v>
      </c>
      <c r="C39" s="35" t="s">
        <v>24</v>
      </c>
      <c r="D39" s="35" t="s">
        <v>24</v>
      </c>
      <c r="E39" s="35" t="s">
        <v>24</v>
      </c>
      <c r="F39" s="35" t="s">
        <v>24</v>
      </c>
      <c r="G39" s="42" t="s">
        <v>24</v>
      </c>
      <c r="H39" s="66" t="s">
        <v>24</v>
      </c>
    </row>
    <row r="40" spans="1:11" ht="32.25" customHeight="1" x14ac:dyDescent="0.25">
      <c r="A40" s="56" t="s">
        <v>41</v>
      </c>
      <c r="B40" s="42">
        <v>2258.3736535591311</v>
      </c>
      <c r="C40" s="42">
        <v>3368.9797920823785</v>
      </c>
      <c r="D40" s="42">
        <v>3690</v>
      </c>
      <c r="E40" s="42">
        <v>4203.224023894255</v>
      </c>
      <c r="F40" s="26">
        <f>E40*100/B40</f>
        <v>186.11729805074975</v>
      </c>
      <c r="G40" s="26">
        <f>E40*100/C40</f>
        <v>124.76251813004278</v>
      </c>
      <c r="H40" s="24">
        <f>E40*100/D40</f>
        <v>113.90851013263564</v>
      </c>
    </row>
    <row r="41" spans="1:11" ht="33" customHeight="1" x14ac:dyDescent="0.25">
      <c r="A41" s="56" t="s">
        <v>39</v>
      </c>
      <c r="B41" s="42">
        <v>114.167</v>
      </c>
      <c r="C41" s="42">
        <v>404.61900000000003</v>
      </c>
      <c r="D41" s="42">
        <v>479</v>
      </c>
      <c r="E41" s="42">
        <v>589.07000000000005</v>
      </c>
      <c r="F41" s="26">
        <f>E41*100/B41</f>
        <v>515.97221613951501</v>
      </c>
      <c r="G41" s="26">
        <f>E41*100/C41</f>
        <v>145.58634171899985</v>
      </c>
      <c r="H41" s="24">
        <f t="shared" si="1"/>
        <v>122.97912317327767</v>
      </c>
      <c r="J41" s="28"/>
    </row>
    <row r="42" spans="1:11" ht="16.5" x14ac:dyDescent="0.25">
      <c r="A42" s="56" t="s">
        <v>40</v>
      </c>
      <c r="B42" s="33" t="s">
        <v>24</v>
      </c>
      <c r="C42" s="42">
        <v>11.391721744143078</v>
      </c>
      <c r="D42" s="42">
        <v>23.3</v>
      </c>
      <c r="E42" s="42">
        <v>14.383189499491612</v>
      </c>
      <c r="F42" s="26" t="s">
        <v>24</v>
      </c>
      <c r="G42" s="26" t="s">
        <v>24</v>
      </c>
      <c r="H42" s="24">
        <f t="shared" si="1"/>
        <v>61.730427036444681</v>
      </c>
    </row>
    <row r="43" spans="1:11" ht="21.75" customHeight="1" x14ac:dyDescent="0.25">
      <c r="A43" s="88" t="s">
        <v>28</v>
      </c>
      <c r="B43" s="88">
        <v>473.57617630999999</v>
      </c>
      <c r="C43" s="88">
        <v>533.63430888000005</v>
      </c>
      <c r="D43" s="88">
        <v>551.29999999999995</v>
      </c>
      <c r="E43" s="88">
        <v>531.93239577999998</v>
      </c>
      <c r="F43" s="86">
        <f>E43*100/B43</f>
        <v>112.32245674279874</v>
      </c>
      <c r="G43" s="86">
        <f>E43*100/C43</f>
        <v>99.681071274526545</v>
      </c>
      <c r="H43" s="85">
        <f>E43*100/D43</f>
        <v>96.486921055686565</v>
      </c>
      <c r="J43" s="29"/>
    </row>
    <row r="44" spans="1:11" ht="16.5" x14ac:dyDescent="0.3">
      <c r="A44" s="221" t="s">
        <v>48</v>
      </c>
      <c r="B44" s="221"/>
      <c r="C44" s="221"/>
      <c r="D44" s="221"/>
      <c r="E44" s="221"/>
      <c r="F44" s="221"/>
      <c r="G44" s="221"/>
      <c r="H44" s="66"/>
    </row>
    <row r="45" spans="1:11" ht="18.75" customHeight="1" x14ac:dyDescent="0.25">
      <c r="A45" s="35" t="s">
        <v>38</v>
      </c>
      <c r="B45" s="42">
        <v>109.25423189</v>
      </c>
      <c r="C45" s="42">
        <v>87.072486789999999</v>
      </c>
      <c r="D45" s="42">
        <v>87.1</v>
      </c>
      <c r="E45" s="42">
        <v>80.162275870000002</v>
      </c>
      <c r="F45" s="42">
        <f>E45*100/B45</f>
        <v>73.37223875292031</v>
      </c>
      <c r="G45" s="42">
        <f>E45*100/C45</f>
        <v>92.063841088326868</v>
      </c>
      <c r="H45" s="65">
        <f t="shared" si="1"/>
        <v>92.034759896670508</v>
      </c>
    </row>
    <row r="46" spans="1:11" ht="29.25" customHeight="1" x14ac:dyDescent="0.25">
      <c r="A46" s="37" t="s">
        <v>25</v>
      </c>
      <c r="B46" s="39">
        <v>483.49</v>
      </c>
      <c r="C46" s="39">
        <v>405.93</v>
      </c>
      <c r="D46" s="39">
        <v>393.57</v>
      </c>
      <c r="E46" s="39">
        <v>393.4</v>
      </c>
      <c r="F46" s="38">
        <f>E46*100/B46</f>
        <v>81.366729404951499</v>
      </c>
      <c r="G46" s="38">
        <f>E46*100/C46</f>
        <v>96.913260907052944</v>
      </c>
      <c r="H46" s="68">
        <f t="shared" si="1"/>
        <v>99.956805650837211</v>
      </c>
    </row>
    <row r="47" spans="1:11" ht="25.5" customHeight="1" x14ac:dyDescent="0.25">
      <c r="A47" s="219" t="s">
        <v>77</v>
      </c>
      <c r="B47" s="220"/>
      <c r="C47" s="220"/>
      <c r="D47" s="219"/>
      <c r="E47" s="219"/>
      <c r="F47" s="219"/>
      <c r="G47" s="219"/>
    </row>
  </sheetData>
  <mergeCells count="13">
    <mergeCell ref="A2:H2"/>
    <mergeCell ref="A10:G10"/>
    <mergeCell ref="A16:G16"/>
    <mergeCell ref="A8:G8"/>
    <mergeCell ref="A6:H6"/>
    <mergeCell ref="C3:D3"/>
    <mergeCell ref="A47:G47"/>
    <mergeCell ref="A44:G44"/>
    <mergeCell ref="A22:G22"/>
    <mergeCell ref="A32:G32"/>
    <mergeCell ref="A28:G28"/>
    <mergeCell ref="A38:G38"/>
    <mergeCell ref="A24:H24"/>
  </mergeCells>
  <pageMargins left="0.25" right="0.25" top="8.8443396226415089E-2" bottom="0.75" header="0.70754716981132071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showRuler="0" showWhiteSpace="0" view="pageLayout" zoomScale="118" zoomScalePageLayoutView="118" workbookViewId="0">
      <selection activeCell="B25" sqref="B25"/>
    </sheetView>
  </sheetViews>
  <sheetFormatPr defaultRowHeight="15" x14ac:dyDescent="0.25"/>
  <cols>
    <col min="1" max="1" width="51.85546875" customWidth="1"/>
    <col min="2" max="2" width="12.140625" customWidth="1"/>
    <col min="3" max="4" width="11.5703125" customWidth="1"/>
    <col min="5" max="5" width="11.140625" customWidth="1"/>
    <col min="6" max="6" width="14.7109375" customWidth="1"/>
    <col min="7" max="7" width="15" customWidth="1"/>
    <col min="8" max="8" width="14.42578125" customWidth="1"/>
  </cols>
  <sheetData>
    <row r="1" spans="1:13" ht="19.5" customHeight="1" x14ac:dyDescent="0.3">
      <c r="A1" s="78" t="s">
        <v>33</v>
      </c>
      <c r="B1" s="78"/>
      <c r="C1" s="78"/>
      <c r="D1" s="78"/>
      <c r="E1" s="78"/>
      <c r="F1" s="78"/>
      <c r="G1" s="78"/>
      <c r="H1" s="78"/>
    </row>
    <row r="2" spans="1:13" ht="33.75" customHeight="1" x14ac:dyDescent="0.25">
      <c r="A2" s="231" t="s">
        <v>125</v>
      </c>
      <c r="B2" s="231"/>
      <c r="C2" s="231"/>
      <c r="D2" s="231"/>
      <c r="E2" s="231"/>
      <c r="F2" s="231"/>
      <c r="G2" s="231"/>
      <c r="H2" s="231"/>
    </row>
    <row r="3" spans="1:13" ht="124.5" customHeight="1" x14ac:dyDescent="0.3">
      <c r="A3" s="64"/>
      <c r="B3" s="62">
        <v>44469</v>
      </c>
      <c r="C3" s="62">
        <v>44834</v>
      </c>
      <c r="D3" s="62">
        <v>44926</v>
      </c>
      <c r="E3" s="146">
        <v>45199</v>
      </c>
      <c r="F3" s="5" t="s">
        <v>126</v>
      </c>
      <c r="G3" s="5" t="s">
        <v>127</v>
      </c>
      <c r="H3" s="5" t="s">
        <v>128</v>
      </c>
    </row>
    <row r="4" spans="1:13" ht="20.25" customHeight="1" x14ac:dyDescent="0.25">
      <c r="A4" s="120" t="s">
        <v>5</v>
      </c>
      <c r="B4" s="180">
        <v>4140.8658866023852</v>
      </c>
      <c r="C4" s="180">
        <v>3814.9064001598326</v>
      </c>
      <c r="D4" s="180">
        <v>3969.6861616986098</v>
      </c>
      <c r="E4" s="180">
        <v>4244.9308311405684</v>
      </c>
      <c r="F4" s="44"/>
      <c r="G4" s="44"/>
      <c r="H4" s="110"/>
      <c r="J4" s="60"/>
    </row>
    <row r="5" spans="1:13" ht="16.5" x14ac:dyDescent="0.3">
      <c r="A5" s="8" t="s">
        <v>31</v>
      </c>
      <c r="B5" s="136">
        <v>100</v>
      </c>
      <c r="C5" s="136">
        <v>100</v>
      </c>
      <c r="D5" s="79">
        <v>100</v>
      </c>
      <c r="E5" s="143">
        <v>100</v>
      </c>
      <c r="F5" s="44"/>
      <c r="G5" s="44"/>
      <c r="H5" s="70"/>
    </row>
    <row r="6" spans="1:13" ht="16.5" x14ac:dyDescent="0.3">
      <c r="A6" s="2" t="s">
        <v>1</v>
      </c>
      <c r="B6" s="26"/>
      <c r="C6" s="26"/>
      <c r="D6" s="45"/>
      <c r="E6" s="144"/>
      <c r="F6" s="45"/>
      <c r="G6" s="45"/>
      <c r="H6" s="43"/>
    </row>
    <row r="7" spans="1:13" ht="16.5" x14ac:dyDescent="0.3">
      <c r="A7" s="2" t="s">
        <v>6</v>
      </c>
      <c r="B7" s="137">
        <v>27.701927857666245</v>
      </c>
      <c r="C7" s="137">
        <v>40.270524489275395</v>
      </c>
      <c r="D7" s="137">
        <v>41.563932522577936</v>
      </c>
      <c r="E7" s="137">
        <v>44.545998297009291</v>
      </c>
      <c r="F7" s="45">
        <f>E7-B7</f>
        <v>16.844070439343046</v>
      </c>
      <c r="G7" s="46">
        <f>E7-C7</f>
        <v>4.2754738077338956</v>
      </c>
      <c r="H7" s="43">
        <f>E7-D7</f>
        <v>2.982065774431355</v>
      </c>
      <c r="M7" s="177"/>
    </row>
    <row r="8" spans="1:13" ht="16.5" x14ac:dyDescent="0.3">
      <c r="A8" s="2" t="s">
        <v>2</v>
      </c>
      <c r="B8" s="137">
        <v>72.298072142333766</v>
      </c>
      <c r="C8" s="137">
        <v>59.729475510724605</v>
      </c>
      <c r="D8" s="137">
        <v>58.436067477422071</v>
      </c>
      <c r="E8" s="137">
        <v>55.454001702990702</v>
      </c>
      <c r="F8" s="46">
        <f>E8-B8</f>
        <v>-16.844070439343064</v>
      </c>
      <c r="G8" s="46">
        <f>E8-C8</f>
        <v>-4.2754738077339027</v>
      </c>
      <c r="H8" s="71">
        <f>E8-D8</f>
        <v>-2.9820657744313692</v>
      </c>
      <c r="K8" s="153"/>
    </row>
    <row r="9" spans="1:13" ht="16.5" x14ac:dyDescent="0.3">
      <c r="A9" s="139" t="s">
        <v>32</v>
      </c>
      <c r="B9" s="138">
        <v>100</v>
      </c>
      <c r="C9" s="147">
        <v>100</v>
      </c>
      <c r="D9" s="147">
        <v>100</v>
      </c>
      <c r="E9" s="145">
        <v>100</v>
      </c>
      <c r="F9" s="140"/>
      <c r="G9" s="141"/>
      <c r="H9" s="142"/>
    </row>
    <row r="10" spans="1:13" ht="16.5" x14ac:dyDescent="0.3">
      <c r="A10" s="2" t="s">
        <v>1</v>
      </c>
      <c r="B10" s="26"/>
      <c r="C10" s="26"/>
      <c r="D10" s="26"/>
      <c r="E10" s="144"/>
      <c r="F10" s="45"/>
      <c r="G10" s="46"/>
      <c r="H10" s="43"/>
    </row>
    <row r="11" spans="1:13" ht="16.5" x14ac:dyDescent="0.3">
      <c r="A11" s="2" t="s">
        <v>7</v>
      </c>
      <c r="B11" s="137">
        <v>52.500311822143367</v>
      </c>
      <c r="C11" s="137">
        <v>44.185242748850598</v>
      </c>
      <c r="D11" s="137">
        <v>44.652938897866832</v>
      </c>
      <c r="E11" s="137">
        <v>40.975532075898109</v>
      </c>
      <c r="F11" s="89">
        <f>E11-B11</f>
        <v>-11.524779746245258</v>
      </c>
      <c r="G11" s="89">
        <f>E11-C11</f>
        <v>-3.2097106729524896</v>
      </c>
      <c r="H11" s="90">
        <f>E11-D11</f>
        <v>-3.6774068219687237</v>
      </c>
    </row>
    <row r="12" spans="1:13" ht="16.5" x14ac:dyDescent="0.3">
      <c r="A12" s="2" t="s">
        <v>8</v>
      </c>
      <c r="B12" s="137">
        <v>0</v>
      </c>
      <c r="C12" s="137">
        <v>0</v>
      </c>
      <c r="D12" s="137">
        <v>0</v>
      </c>
      <c r="E12" s="137">
        <v>0</v>
      </c>
      <c r="F12" s="137" t="s">
        <v>24</v>
      </c>
      <c r="G12" s="45" t="s">
        <v>24</v>
      </c>
      <c r="H12" s="43" t="s">
        <v>24</v>
      </c>
    </row>
    <row r="13" spans="1:13" ht="16.5" x14ac:dyDescent="0.3">
      <c r="A13" s="2" t="s">
        <v>9</v>
      </c>
      <c r="B13" s="137">
        <v>26.971241875123344</v>
      </c>
      <c r="C13" s="137">
        <v>37.000103723144079</v>
      </c>
      <c r="D13" s="137">
        <v>37.691911704167602</v>
      </c>
      <c r="E13" s="137">
        <v>42.606820674956438</v>
      </c>
      <c r="F13" s="45">
        <f>E13-B13</f>
        <v>15.635578799833095</v>
      </c>
      <c r="G13" s="46">
        <f>E13-C13</f>
        <v>5.6067169518123592</v>
      </c>
      <c r="H13" s="71">
        <f>E13-D13</f>
        <v>4.9149089707888365</v>
      </c>
    </row>
    <row r="14" spans="1:13" ht="16.5" x14ac:dyDescent="0.3">
      <c r="A14" s="2" t="s">
        <v>10</v>
      </c>
      <c r="B14" s="137">
        <v>20.433105615362933</v>
      </c>
      <c r="C14" s="137">
        <v>18.621099064717221</v>
      </c>
      <c r="D14" s="137">
        <v>17.3501751006253</v>
      </c>
      <c r="E14" s="137">
        <v>16.218167677776286</v>
      </c>
      <c r="F14" s="42">
        <f>E14-B14</f>
        <v>-4.2149379375866474</v>
      </c>
      <c r="G14" s="46">
        <f>E14-C14</f>
        <v>-2.402931386940935</v>
      </c>
      <c r="H14" s="69">
        <f>E14-D14</f>
        <v>-1.1320074228490142</v>
      </c>
    </row>
    <row r="15" spans="1:13" ht="16.5" x14ac:dyDescent="0.3">
      <c r="A15" s="2" t="s">
        <v>11</v>
      </c>
      <c r="B15" s="137">
        <v>9.5340687370375321E-2</v>
      </c>
      <c r="C15" s="137">
        <v>7.2339389507904528E-2</v>
      </c>
      <c r="D15" s="137">
        <v>7.407185056846434E-2</v>
      </c>
      <c r="E15" s="137">
        <v>6.6183011915441209E-2</v>
      </c>
      <c r="F15" s="89">
        <f>E15-B15</f>
        <v>-2.9157675454934112E-2</v>
      </c>
      <c r="G15" s="89">
        <f>E15-C15</f>
        <v>-6.1563775924633191E-3</v>
      </c>
      <c r="H15" s="91">
        <f>E15-D15</f>
        <v>-7.8888386530231308E-3</v>
      </c>
    </row>
    <row r="16" spans="1:13" ht="16.5" x14ac:dyDescent="0.3">
      <c r="A16" s="2" t="s">
        <v>12</v>
      </c>
      <c r="B16" s="137">
        <v>0</v>
      </c>
      <c r="C16" s="137">
        <v>0.12121507378021801</v>
      </c>
      <c r="D16" s="137">
        <v>0.23090244677179242</v>
      </c>
      <c r="E16" s="137">
        <v>0.13329655945370636</v>
      </c>
      <c r="F16" s="89" t="s">
        <v>24</v>
      </c>
      <c r="G16" s="89" t="s">
        <v>24</v>
      </c>
      <c r="H16" s="91">
        <f>E16-D16</f>
        <v>-9.760588731808606E-2</v>
      </c>
    </row>
    <row r="17" spans="1:13" ht="30" customHeight="1" x14ac:dyDescent="0.25">
      <c r="A17" s="63" t="s">
        <v>13</v>
      </c>
      <c r="B17" s="136">
        <v>100</v>
      </c>
      <c r="C17" s="136">
        <v>100</v>
      </c>
      <c r="D17" s="79">
        <v>100</v>
      </c>
      <c r="E17" s="143">
        <v>100</v>
      </c>
      <c r="F17" s="44"/>
      <c r="G17" s="55"/>
      <c r="H17" s="70"/>
    </row>
    <row r="18" spans="1:13" ht="16.5" x14ac:dyDescent="0.3">
      <c r="A18" s="2" t="s">
        <v>1</v>
      </c>
      <c r="B18" s="137"/>
      <c r="C18" s="26"/>
      <c r="D18" s="137"/>
      <c r="E18" s="144"/>
      <c r="F18" s="45"/>
      <c r="G18" s="46"/>
      <c r="H18" s="43"/>
    </row>
    <row r="19" spans="1:13" ht="16.5" x14ac:dyDescent="0.3">
      <c r="A19" s="2" t="s">
        <v>14</v>
      </c>
      <c r="B19" s="137">
        <v>1.1335212558287584</v>
      </c>
      <c r="C19" s="137">
        <v>1.4499118407015847</v>
      </c>
      <c r="D19" s="137">
        <v>2.6244221773799201</v>
      </c>
      <c r="E19" s="137">
        <v>3.325732399791959</v>
      </c>
      <c r="F19" s="42">
        <f>E19-B19</f>
        <v>2.1922111439632008</v>
      </c>
      <c r="G19" s="42">
        <f>E19-C19</f>
        <v>1.8758205590903743</v>
      </c>
      <c r="H19" s="92">
        <f>E19-D21</f>
        <v>-81.002210839672642</v>
      </c>
      <c r="M19" s="148"/>
    </row>
    <row r="20" spans="1:13" ht="16.5" x14ac:dyDescent="0.3">
      <c r="A20" s="2" t="s">
        <v>15</v>
      </c>
      <c r="B20" s="137">
        <v>7.9059924171708804</v>
      </c>
      <c r="C20" s="137">
        <v>12.517883793426554</v>
      </c>
      <c r="D20" s="137">
        <v>13.0476345831554</v>
      </c>
      <c r="E20" s="137">
        <v>15.648654717198689</v>
      </c>
      <c r="F20" s="42">
        <f>E20-B20</f>
        <v>7.7426623000278081</v>
      </c>
      <c r="G20" s="42">
        <f>E20-C20</f>
        <v>3.1307709237721344</v>
      </c>
      <c r="H20" s="69">
        <f>E20-D20</f>
        <v>2.6010201340432886</v>
      </c>
    </row>
    <row r="21" spans="1:13" ht="16.5" x14ac:dyDescent="0.3">
      <c r="A21" s="2" t="s">
        <v>16</v>
      </c>
      <c r="B21" s="137">
        <v>90.960486327000396</v>
      </c>
      <c r="C21" s="137">
        <v>86.032204365871877</v>
      </c>
      <c r="D21" s="137">
        <v>84.327943239464602</v>
      </c>
      <c r="E21" s="137">
        <v>81.02561288300933</v>
      </c>
      <c r="F21" s="46">
        <f>E21-B21</f>
        <v>-9.9348734439910658</v>
      </c>
      <c r="G21" s="46">
        <f>E21-C21</f>
        <v>-5.0065914828625466</v>
      </c>
      <c r="H21" s="69">
        <f>E21-D21</f>
        <v>-3.302330356455272</v>
      </c>
    </row>
    <row r="22" spans="1:13" ht="16.5" x14ac:dyDescent="0.3">
      <c r="A22" s="8" t="s">
        <v>17</v>
      </c>
      <c r="B22" s="136">
        <v>100</v>
      </c>
      <c r="C22" s="136">
        <v>100</v>
      </c>
      <c r="D22" s="79">
        <v>100</v>
      </c>
      <c r="E22" s="143">
        <v>100</v>
      </c>
      <c r="F22" s="44"/>
      <c r="G22" s="55"/>
      <c r="H22" s="70"/>
      <c r="I22" s="60"/>
    </row>
    <row r="23" spans="1:13" ht="16.5" x14ac:dyDescent="0.3">
      <c r="A23" s="2" t="s">
        <v>1</v>
      </c>
      <c r="B23" s="160"/>
      <c r="C23" s="160"/>
      <c r="D23" s="45"/>
      <c r="E23" s="144"/>
      <c r="F23" s="45"/>
      <c r="G23" s="46"/>
      <c r="H23" s="43"/>
    </row>
    <row r="24" spans="1:13" ht="16.5" x14ac:dyDescent="0.3">
      <c r="A24" s="2" t="s">
        <v>18</v>
      </c>
      <c r="B24" s="160">
        <v>17.375929519889571</v>
      </c>
      <c r="C24" s="160">
        <v>16.19970026128162</v>
      </c>
      <c r="D24" s="160">
        <v>16.465865053197099</v>
      </c>
      <c r="E24" s="160">
        <v>16.087994175429927</v>
      </c>
      <c r="F24" s="46">
        <f>E24-B24</f>
        <v>-1.287935344459644</v>
      </c>
      <c r="G24" s="46">
        <f>E24-C24</f>
        <v>-0.11170608585169362</v>
      </c>
      <c r="H24" s="71">
        <f>E24-D24</f>
        <v>-0.37787087776717243</v>
      </c>
    </row>
    <row r="25" spans="1:13" ht="16.5" x14ac:dyDescent="0.3">
      <c r="A25" s="2" t="s">
        <v>19</v>
      </c>
      <c r="B25" s="160">
        <v>82.624070480110447</v>
      </c>
      <c r="C25" s="160">
        <v>83.800299738718408</v>
      </c>
      <c r="D25" s="160">
        <v>83.534134946802908</v>
      </c>
      <c r="E25" s="160">
        <v>83.912005824570059</v>
      </c>
      <c r="F25" s="46">
        <f>E25-B25</f>
        <v>1.287935344459612</v>
      </c>
      <c r="G25" s="42">
        <f>E25-C25</f>
        <v>0.11170608585165098</v>
      </c>
      <c r="H25" s="35">
        <f>E25-D25</f>
        <v>0.37787087776715111</v>
      </c>
    </row>
    <row r="26" spans="1:13" ht="22.5" customHeight="1" x14ac:dyDescent="0.25">
      <c r="A26" s="220" t="s">
        <v>77</v>
      </c>
      <c r="B26" s="220"/>
      <c r="C26" s="220"/>
      <c r="D26" s="220"/>
      <c r="E26" s="220"/>
      <c r="F26" s="220"/>
      <c r="G26" s="220"/>
      <c r="H26" s="220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tabSelected="1" showRuler="0" view="pageLayout" zoomScale="136" zoomScalePageLayoutView="136" workbookViewId="0">
      <selection activeCell="E6" sqref="E6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9" ht="17.25" customHeight="1" x14ac:dyDescent="0.3">
      <c r="A1" s="78" t="s">
        <v>59</v>
      </c>
      <c r="B1" s="78"/>
      <c r="C1" s="78"/>
      <c r="D1" s="78"/>
      <c r="E1" s="78"/>
      <c r="F1" s="78"/>
      <c r="G1" s="78"/>
    </row>
    <row r="2" spans="1:9" ht="17.25" customHeight="1" x14ac:dyDescent="0.25">
      <c r="A2" s="232" t="s">
        <v>112</v>
      </c>
      <c r="B2" s="232"/>
      <c r="C2" s="232"/>
      <c r="D2" s="232"/>
      <c r="E2" s="232"/>
      <c r="F2" s="232"/>
      <c r="G2" s="232"/>
      <c r="H2" s="232"/>
    </row>
    <row r="3" spans="1:9" ht="17.25" customHeight="1" x14ac:dyDescent="0.25">
      <c r="A3" s="58" t="s">
        <v>129</v>
      </c>
      <c r="B3" s="58"/>
      <c r="C3" s="58"/>
      <c r="D3" s="58"/>
      <c r="E3" s="58"/>
      <c r="F3" s="58"/>
      <c r="G3" s="58"/>
    </row>
    <row r="4" spans="1:9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9" ht="173.25" customHeight="1" x14ac:dyDescent="0.3">
      <c r="A5" s="1"/>
      <c r="B5" s="104">
        <v>44469</v>
      </c>
      <c r="C5" s="62">
        <v>44834</v>
      </c>
      <c r="D5" s="150">
        <v>44926</v>
      </c>
      <c r="E5" s="104">
        <v>45199</v>
      </c>
      <c r="F5" s="5" t="s">
        <v>126</v>
      </c>
      <c r="G5" s="5" t="s">
        <v>127</v>
      </c>
      <c r="H5" s="5" t="s">
        <v>128</v>
      </c>
      <c r="I5" s="105"/>
    </row>
    <row r="6" spans="1:9" ht="42.75" customHeight="1" x14ac:dyDescent="0.3">
      <c r="A6" s="9" t="s">
        <v>20</v>
      </c>
      <c r="B6" s="161">
        <v>4.53</v>
      </c>
      <c r="C6" s="161">
        <v>5.92</v>
      </c>
      <c r="D6" s="161">
        <v>6.29</v>
      </c>
      <c r="E6" s="161">
        <v>6.95</v>
      </c>
      <c r="F6" s="162">
        <f>E6-B6</f>
        <v>2.42</v>
      </c>
      <c r="G6" s="49">
        <f>E6-C6</f>
        <v>1.0300000000000002</v>
      </c>
      <c r="H6" s="49">
        <f>E6-D6</f>
        <v>0.66000000000000014</v>
      </c>
      <c r="I6" s="103"/>
    </row>
    <row r="7" spans="1:9" ht="34.5" customHeight="1" x14ac:dyDescent="0.25">
      <c r="A7" s="4" t="s">
        <v>49</v>
      </c>
      <c r="B7" s="163">
        <v>1.52</v>
      </c>
      <c r="C7" s="163">
        <v>2.5299999999999998</v>
      </c>
      <c r="D7" s="163">
        <v>3.24</v>
      </c>
      <c r="E7" s="163">
        <v>3.67</v>
      </c>
      <c r="F7" s="164">
        <f>E7-B7</f>
        <v>2.15</v>
      </c>
      <c r="G7" s="47">
        <f>E7-C7</f>
        <v>1.1400000000000001</v>
      </c>
      <c r="H7" s="71">
        <f>E7-D7</f>
        <v>0.42999999999999972</v>
      </c>
    </row>
    <row r="8" spans="1:9" ht="34.5" customHeight="1" x14ac:dyDescent="0.25">
      <c r="A8" s="4" t="s">
        <v>21</v>
      </c>
      <c r="B8" s="149">
        <v>0</v>
      </c>
      <c r="C8" s="149"/>
      <c r="D8" s="149"/>
      <c r="E8" s="149"/>
      <c r="F8" s="71" t="s">
        <v>24</v>
      </c>
      <c r="G8" s="47" t="s">
        <v>24</v>
      </c>
      <c r="H8" s="69" t="s">
        <v>24</v>
      </c>
    </row>
    <row r="9" spans="1:9" ht="35.25" customHeight="1" x14ac:dyDescent="0.25">
      <c r="A9" s="4" t="s">
        <v>22</v>
      </c>
      <c r="B9" s="149">
        <v>10.06</v>
      </c>
      <c r="C9" s="149">
        <v>10.45</v>
      </c>
      <c r="D9" s="149">
        <v>10.54</v>
      </c>
      <c r="E9" s="149">
        <v>10.87</v>
      </c>
      <c r="F9" s="50">
        <f>E9-B9</f>
        <v>0.80999999999999872</v>
      </c>
      <c r="G9" s="47">
        <f>E9-C9</f>
        <v>0.41999999999999993</v>
      </c>
      <c r="H9" s="71">
        <f>E9-D9</f>
        <v>0.33000000000000007</v>
      </c>
    </row>
    <row r="10" spans="1:9" ht="35.25" customHeight="1" x14ac:dyDescent="0.25">
      <c r="A10" s="4" t="s">
        <v>23</v>
      </c>
      <c r="B10" s="149">
        <v>5</v>
      </c>
      <c r="C10" s="149">
        <v>5</v>
      </c>
      <c r="D10" s="149">
        <v>5</v>
      </c>
      <c r="E10" s="149">
        <v>5</v>
      </c>
      <c r="F10" s="50">
        <f>E10-B10</f>
        <v>0</v>
      </c>
      <c r="G10" s="47">
        <f>E10-C10</f>
        <v>0</v>
      </c>
      <c r="H10" s="69">
        <f>E10-D10</f>
        <v>0</v>
      </c>
    </row>
    <row r="11" spans="1:9" ht="35.25" customHeight="1" x14ac:dyDescent="0.25">
      <c r="A11" s="4" t="s">
        <v>57</v>
      </c>
      <c r="B11" s="149">
        <v>1</v>
      </c>
      <c r="C11" s="149">
        <v>1</v>
      </c>
      <c r="D11" s="149">
        <v>1</v>
      </c>
      <c r="E11" s="149">
        <v>1</v>
      </c>
      <c r="F11" s="50">
        <f>E11-B11</f>
        <v>0</v>
      </c>
      <c r="G11" s="47">
        <f>E11-C11</f>
        <v>0</v>
      </c>
      <c r="H11" s="69">
        <f>E11-D11</f>
        <v>0</v>
      </c>
    </row>
    <row r="12" spans="1:9" ht="33" customHeight="1" x14ac:dyDescent="0.25">
      <c r="A12" s="4" t="s">
        <v>58</v>
      </c>
      <c r="B12" s="149">
        <v>0</v>
      </c>
      <c r="C12" s="149">
        <v>0</v>
      </c>
      <c r="D12" s="149">
        <v>0</v>
      </c>
      <c r="E12" s="149">
        <v>0</v>
      </c>
      <c r="F12" s="47" t="s">
        <v>24</v>
      </c>
      <c r="G12" s="47" t="s">
        <v>24</v>
      </c>
      <c r="H12" s="69" t="s">
        <v>24</v>
      </c>
    </row>
    <row r="14" spans="1:9" ht="29.25" customHeight="1" x14ac:dyDescent="0.25">
      <c r="A14" s="220" t="s">
        <v>77</v>
      </c>
      <c r="B14" s="220"/>
      <c r="C14" s="220"/>
      <c r="D14" s="220"/>
      <c r="E14" s="220"/>
      <c r="F14" s="220"/>
      <c r="G14" s="220"/>
      <c r="H14" s="220"/>
    </row>
  </sheetData>
  <mergeCells count="2">
    <mergeCell ref="A14:H14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showRuler="0" topLeftCell="A2" zoomScaleNormal="100" zoomScaleSheetLayoutView="95" zoomScalePageLayoutView="66" workbookViewId="0">
      <selection activeCell="B9" sqref="B9"/>
    </sheetView>
  </sheetViews>
  <sheetFormatPr defaultRowHeight="15" x14ac:dyDescent="0.25"/>
  <cols>
    <col min="1" max="1" width="37.42578125" customWidth="1"/>
    <col min="2" max="2" width="13.85546875" customWidth="1"/>
    <col min="3" max="3" width="12.7109375" customWidth="1"/>
    <col min="4" max="6" width="11.7109375" customWidth="1"/>
    <col min="7" max="7" width="14.5703125" customWidth="1"/>
    <col min="8" max="8" width="13.7109375" customWidth="1"/>
    <col min="13" max="13" width="10.5703125" bestFit="1" customWidth="1"/>
  </cols>
  <sheetData>
    <row r="1" spans="1:16" hidden="1" x14ac:dyDescent="0.25"/>
    <row r="2" spans="1:16" ht="19.5" customHeight="1" x14ac:dyDescent="0.25">
      <c r="A2" s="234"/>
      <c r="B2" s="234"/>
      <c r="C2" s="234"/>
      <c r="D2" s="234"/>
      <c r="E2" s="234"/>
      <c r="F2" s="234"/>
      <c r="G2" s="234"/>
      <c r="H2" s="234"/>
    </row>
    <row r="3" spans="1:16" ht="42" customHeight="1" x14ac:dyDescent="0.25">
      <c r="A3" s="233" t="s">
        <v>130</v>
      </c>
      <c r="B3" s="233"/>
      <c r="C3" s="233"/>
      <c r="D3" s="233"/>
      <c r="E3" s="233"/>
      <c r="F3" s="233"/>
      <c r="G3" s="233"/>
      <c r="H3" s="233"/>
    </row>
    <row r="4" spans="1:16" ht="7.5" customHeight="1" x14ac:dyDescent="0.25">
      <c r="A4" s="233"/>
      <c r="B4" s="233"/>
      <c r="C4" s="233"/>
      <c r="D4" s="233"/>
      <c r="E4" s="233"/>
      <c r="F4" s="233"/>
      <c r="G4" s="233"/>
      <c r="H4" s="233"/>
    </row>
    <row r="5" spans="1:16" ht="16.5" x14ac:dyDescent="0.25">
      <c r="A5" s="10"/>
      <c r="B5" s="10"/>
      <c r="C5" s="10"/>
      <c r="D5" s="10"/>
      <c r="E5" s="10"/>
      <c r="F5" s="10"/>
      <c r="G5" s="10"/>
      <c r="H5" s="10"/>
    </row>
    <row r="6" spans="1:16" ht="4.5" customHeight="1" x14ac:dyDescent="0.25"/>
    <row r="7" spans="1:16" ht="181.5" customHeight="1" x14ac:dyDescent="0.25">
      <c r="A7" s="5"/>
      <c r="B7" s="5" t="s">
        <v>131</v>
      </c>
      <c r="C7" s="5" t="s">
        <v>132</v>
      </c>
      <c r="D7" s="5" t="s">
        <v>119</v>
      </c>
      <c r="E7" s="152" t="s">
        <v>133</v>
      </c>
      <c r="F7" s="5" t="s">
        <v>134</v>
      </c>
      <c r="G7" s="5" t="s">
        <v>135</v>
      </c>
      <c r="H7" s="5" t="s">
        <v>136</v>
      </c>
      <c r="I7" s="5" t="s">
        <v>137</v>
      </c>
    </row>
    <row r="8" spans="1:16" ht="38.25" customHeight="1" x14ac:dyDescent="0.25">
      <c r="A8" s="11" t="s">
        <v>35</v>
      </c>
      <c r="B8" s="51">
        <v>52.23</v>
      </c>
      <c r="C8" s="151">
        <v>49.97</v>
      </c>
      <c r="D8" s="151">
        <v>18.484704069999999</v>
      </c>
      <c r="E8" s="151">
        <v>5.1920630499999998</v>
      </c>
      <c r="F8" s="151">
        <v>100.69059145</v>
      </c>
      <c r="G8" s="24">
        <f>F8*100/B8</f>
        <v>192.78305849128853</v>
      </c>
      <c r="H8" s="24">
        <f>F8*100/C8</f>
        <v>201.50208415049028</v>
      </c>
      <c r="I8" s="24">
        <f>E8*100/D8</f>
        <v>28.088429386470558</v>
      </c>
      <c r="J8" s="59"/>
      <c r="K8" s="59"/>
      <c r="M8" s="29"/>
      <c r="O8" s="59"/>
      <c r="P8" s="177"/>
    </row>
    <row r="9" spans="1:16" ht="36.75" customHeight="1" x14ac:dyDescent="0.25">
      <c r="A9" s="11" t="s">
        <v>36</v>
      </c>
      <c r="B9" s="51">
        <v>169.63</v>
      </c>
      <c r="C9" s="52">
        <v>166.21</v>
      </c>
      <c r="D9" s="151">
        <v>55.71568517</v>
      </c>
      <c r="E9" s="151">
        <v>15.369415500000001</v>
      </c>
      <c r="F9" s="151">
        <v>208.70932093000002</v>
      </c>
      <c r="G9" s="24">
        <f>F9*100/B9</f>
        <v>123.03797732122858</v>
      </c>
      <c r="H9" s="24">
        <f>F9*100/C9</f>
        <v>125.56965340833887</v>
      </c>
      <c r="I9" s="24">
        <f>E9*100/D9</f>
        <v>27.585437481572303</v>
      </c>
      <c r="J9" s="60"/>
      <c r="K9" s="59"/>
    </row>
    <row r="10" spans="1:16" ht="42" customHeight="1" x14ac:dyDescent="0.25">
      <c r="A10" s="11" t="s">
        <v>37</v>
      </c>
      <c r="B10" s="51">
        <v>85.79</v>
      </c>
      <c r="C10" s="52">
        <v>138.79</v>
      </c>
      <c r="D10" s="151">
        <v>6.6933286730000008</v>
      </c>
      <c r="E10" s="151">
        <v>11.742473552000002</v>
      </c>
      <c r="F10" s="151">
        <v>176.101114115</v>
      </c>
      <c r="G10" s="24">
        <f>F10*100/B10</f>
        <v>205.26997798694487</v>
      </c>
      <c r="H10" s="24">
        <f>F10*100/C10</f>
        <v>126.88314296058796</v>
      </c>
      <c r="I10" s="24">
        <f>E10*100/D10</f>
        <v>175.4354839822461</v>
      </c>
      <c r="J10" s="59"/>
      <c r="K10" s="59"/>
    </row>
    <row r="12" spans="1:16" ht="39.75" customHeight="1" x14ac:dyDescent="0.25">
      <c r="A12" s="235" t="s">
        <v>77</v>
      </c>
      <c r="B12" s="235"/>
      <c r="C12" s="235"/>
      <c r="D12" s="235"/>
      <c r="E12" s="235"/>
      <c r="F12" s="235"/>
      <c r="G12" s="235"/>
      <c r="H12" s="235"/>
    </row>
    <row r="14" spans="1:16" x14ac:dyDescent="0.25">
      <c r="D14" s="59"/>
      <c r="E14" s="59"/>
      <c r="F14" s="59"/>
      <c r="G14" s="59"/>
    </row>
    <row r="15" spans="1:16" x14ac:dyDescent="0.25">
      <c r="H15" s="59"/>
    </row>
    <row r="16" spans="1:16" x14ac:dyDescent="0.25">
      <c r="H16" s="60"/>
    </row>
    <row r="17" spans="8:8" x14ac:dyDescent="0.25">
      <c r="H17" s="59"/>
    </row>
  </sheetData>
  <mergeCells count="4">
    <mergeCell ref="A4:H4"/>
    <mergeCell ref="A2:H2"/>
    <mergeCell ref="A3:H3"/>
    <mergeCell ref="A12:H1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Ruler="0" showWhiteSpace="0" view="pageLayout" workbookViewId="0">
      <selection activeCell="D13" sqref="D13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2" spans="1:10" ht="16.5" x14ac:dyDescent="0.3">
      <c r="A2" s="237" t="s">
        <v>56</v>
      </c>
      <c r="B2" s="237"/>
      <c r="C2" s="237"/>
      <c r="D2" s="237"/>
      <c r="E2" s="237"/>
    </row>
    <row r="3" spans="1:10" ht="36.75" customHeight="1" x14ac:dyDescent="0.25">
      <c r="A3" s="236" t="s">
        <v>138</v>
      </c>
      <c r="B3" s="236"/>
      <c r="C3" s="236"/>
      <c r="D3" s="236"/>
      <c r="E3" s="236"/>
    </row>
    <row r="4" spans="1:10" ht="21" customHeight="1" x14ac:dyDescent="0.3">
      <c r="A4" s="238"/>
      <c r="B4" s="238"/>
      <c r="C4" s="238"/>
      <c r="D4" s="238"/>
      <c r="E4" s="238"/>
    </row>
    <row r="6" spans="1:10" ht="124.5" customHeight="1" x14ac:dyDescent="0.3">
      <c r="A6" s="106"/>
      <c r="B6" s="62">
        <v>44469</v>
      </c>
      <c r="C6" s="62">
        <v>44834</v>
      </c>
      <c r="D6" s="146" t="s">
        <v>139</v>
      </c>
      <c r="E6" s="5" t="s">
        <v>113</v>
      </c>
      <c r="H6" s="158"/>
    </row>
    <row r="7" spans="1:10" ht="21.75" customHeight="1" x14ac:dyDescent="0.25">
      <c r="A7" s="119" t="s">
        <v>51</v>
      </c>
      <c r="B7" s="25"/>
      <c r="C7" s="93"/>
      <c r="D7" s="159"/>
      <c r="E7" s="15"/>
    </row>
    <row r="8" spans="1:10" ht="38.25" customHeight="1" x14ac:dyDescent="0.25">
      <c r="A8" s="121" t="s">
        <v>108</v>
      </c>
      <c r="B8" s="135">
        <v>8.6</v>
      </c>
      <c r="C8" s="135">
        <v>7.98</v>
      </c>
      <c r="D8" s="135">
        <v>7.27</v>
      </c>
      <c r="E8" s="48" t="s">
        <v>114</v>
      </c>
      <c r="F8" s="59"/>
      <c r="G8" s="59"/>
      <c r="H8" s="59"/>
      <c r="J8" s="59"/>
    </row>
    <row r="9" spans="1:10" ht="57" customHeight="1" x14ac:dyDescent="0.25">
      <c r="A9" s="121" t="s">
        <v>106</v>
      </c>
      <c r="B9" s="135">
        <v>11.13</v>
      </c>
      <c r="C9" s="135">
        <v>9.34</v>
      </c>
      <c r="D9" s="135">
        <v>14.96</v>
      </c>
      <c r="E9" s="122" t="s">
        <v>52</v>
      </c>
      <c r="F9" s="59"/>
      <c r="G9" s="59"/>
      <c r="H9" s="59"/>
      <c r="J9" s="59"/>
    </row>
    <row r="10" spans="1:10" ht="17.25" x14ac:dyDescent="0.25">
      <c r="A10" s="123" t="s">
        <v>53</v>
      </c>
      <c r="B10" s="165"/>
      <c r="C10" s="166"/>
      <c r="D10" s="167"/>
      <c r="E10" s="15"/>
      <c r="F10" s="59"/>
      <c r="H10" s="59"/>
      <c r="J10" s="59"/>
    </row>
    <row r="11" spans="1:10" ht="38.25" customHeight="1" x14ac:dyDescent="0.25">
      <c r="A11" s="121" t="s">
        <v>116</v>
      </c>
      <c r="B11" s="135">
        <v>82.62</v>
      </c>
      <c r="C11" s="135">
        <v>83.8</v>
      </c>
      <c r="D11" s="135">
        <v>83.91</v>
      </c>
      <c r="E11" s="122" t="s">
        <v>54</v>
      </c>
      <c r="F11" s="59"/>
      <c r="G11" s="59"/>
      <c r="H11" s="59"/>
      <c r="I11" s="59"/>
      <c r="J11" s="59"/>
    </row>
    <row r="12" spans="1:10" ht="17.25" x14ac:dyDescent="0.25">
      <c r="A12" s="123" t="s">
        <v>55</v>
      </c>
      <c r="B12" s="165"/>
      <c r="C12" s="166"/>
      <c r="D12" s="167"/>
      <c r="E12" s="65"/>
      <c r="G12" s="59"/>
      <c r="H12" s="59"/>
    </row>
    <row r="13" spans="1:10" ht="24.75" customHeight="1" x14ac:dyDescent="0.25">
      <c r="A13" s="121" t="s">
        <v>117</v>
      </c>
      <c r="B13" s="135">
        <v>27.701927857666245</v>
      </c>
      <c r="C13" s="135">
        <v>40.270524489275395</v>
      </c>
      <c r="D13" s="135">
        <v>44.545998297009291</v>
      </c>
      <c r="E13" s="122" t="s">
        <v>115</v>
      </c>
      <c r="G13" s="59"/>
      <c r="H13" s="59"/>
    </row>
    <row r="14" spans="1:10" x14ac:dyDescent="0.25">
      <c r="B14" s="22"/>
      <c r="C14" s="22"/>
      <c r="D14" s="153"/>
    </row>
    <row r="15" spans="1:10" ht="24.75" customHeight="1" x14ac:dyDescent="0.25">
      <c r="A15" s="219" t="s">
        <v>77</v>
      </c>
      <c r="B15" s="219"/>
      <c r="C15" s="219"/>
      <c r="D15" s="219"/>
      <c r="E15" s="219"/>
      <c r="F15" s="27"/>
      <c r="G15" s="27"/>
      <c r="H15" s="27"/>
    </row>
    <row r="16" spans="1:10" x14ac:dyDescent="0.25">
      <c r="C16" s="59"/>
      <c r="D16" s="59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="93" zoomScaleNormal="93" workbookViewId="0">
      <selection activeCell="B12" sqref="B12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10" ht="17.25" x14ac:dyDescent="0.3">
      <c r="A1" s="239" t="s">
        <v>56</v>
      </c>
      <c r="B1" s="239"/>
      <c r="C1" s="239"/>
      <c r="D1" s="239"/>
      <c r="E1" s="239"/>
    </row>
    <row r="2" spans="1:10" ht="32.25" customHeight="1" x14ac:dyDescent="0.25">
      <c r="A2" s="240" t="s">
        <v>140</v>
      </c>
      <c r="B2" s="240"/>
      <c r="C2" s="240"/>
      <c r="D2" s="240"/>
      <c r="E2" s="240"/>
    </row>
    <row r="3" spans="1:10" ht="15.75" customHeight="1" x14ac:dyDescent="0.25">
      <c r="A3" s="183"/>
      <c r="B3" s="13" t="s">
        <v>60</v>
      </c>
      <c r="C3" s="183"/>
      <c r="D3" s="183"/>
      <c r="E3" s="183"/>
    </row>
    <row r="4" spans="1:10" ht="53.25" customHeight="1" x14ac:dyDescent="0.25">
      <c r="A4" s="184"/>
      <c r="B4" s="185" t="s">
        <v>141</v>
      </c>
      <c r="C4" s="185" t="s">
        <v>142</v>
      </c>
      <c r="D4" s="185" t="s">
        <v>143</v>
      </c>
      <c r="E4" s="186" t="s">
        <v>144</v>
      </c>
    </row>
    <row r="5" spans="1:10" ht="34.5" customHeight="1" x14ac:dyDescent="0.25">
      <c r="A5" s="187" t="s">
        <v>61</v>
      </c>
      <c r="B5" s="188">
        <v>491.1</v>
      </c>
      <c r="C5" s="189">
        <v>161.59</v>
      </c>
      <c r="D5" s="189">
        <v>197.96252662918502</v>
      </c>
      <c r="E5" s="190">
        <v>100</v>
      </c>
      <c r="F5" s="28"/>
      <c r="G5" s="29"/>
      <c r="H5" s="29"/>
      <c r="I5" s="29"/>
    </row>
    <row r="6" spans="1:10" ht="18" customHeight="1" x14ac:dyDescent="0.25">
      <c r="A6" s="191" t="s">
        <v>62</v>
      </c>
      <c r="B6" s="192"/>
      <c r="C6" s="193"/>
      <c r="D6" s="193"/>
      <c r="E6" s="194"/>
    </row>
    <row r="7" spans="1:10" ht="19.5" customHeight="1" x14ac:dyDescent="0.25">
      <c r="A7" s="195" t="s">
        <v>63</v>
      </c>
      <c r="B7" s="196">
        <v>156.1</v>
      </c>
      <c r="C7" s="188">
        <v>172.16</v>
      </c>
      <c r="D7" s="188">
        <v>284.75610833590002</v>
      </c>
      <c r="E7" s="190">
        <v>143.8434400614077</v>
      </c>
      <c r="J7" s="76"/>
    </row>
    <row r="8" spans="1:10" ht="16.5" customHeight="1" x14ac:dyDescent="0.25">
      <c r="A8" s="191" t="s">
        <v>62</v>
      </c>
      <c r="B8" s="192"/>
      <c r="C8" s="193"/>
      <c r="D8" s="193"/>
      <c r="E8" s="194"/>
    </row>
    <row r="9" spans="1:10" ht="27" x14ac:dyDescent="0.25">
      <c r="A9" s="197" t="s">
        <v>64</v>
      </c>
      <c r="B9" s="198">
        <v>156.1</v>
      </c>
      <c r="C9" s="199">
        <v>172.16</v>
      </c>
      <c r="D9" s="199">
        <v>284.75610833590002</v>
      </c>
      <c r="E9" s="200"/>
      <c r="H9" s="29"/>
    </row>
    <row r="10" spans="1:10" x14ac:dyDescent="0.25">
      <c r="A10" s="191" t="s">
        <v>65</v>
      </c>
      <c r="B10" s="192"/>
      <c r="C10" s="193"/>
      <c r="D10" s="193"/>
      <c r="E10" s="193"/>
    </row>
    <row r="11" spans="1:10" x14ac:dyDescent="0.25">
      <c r="A11" s="201" t="s">
        <v>66</v>
      </c>
      <c r="B11" s="198">
        <v>286.74</v>
      </c>
      <c r="C11" s="202">
        <v>302.19</v>
      </c>
      <c r="D11" s="202">
        <v>458.56343025390004</v>
      </c>
      <c r="E11" s="200"/>
    </row>
    <row r="12" spans="1:10" x14ac:dyDescent="0.25">
      <c r="A12" s="201" t="s">
        <v>67</v>
      </c>
      <c r="B12" s="203">
        <v>-130.63999999999999</v>
      </c>
      <c r="C12" s="203">
        <v>-130.02000000000001</v>
      </c>
      <c r="D12" s="203">
        <v>-173.80732191800001</v>
      </c>
      <c r="E12" s="200"/>
    </row>
    <row r="13" spans="1:10" x14ac:dyDescent="0.25">
      <c r="A13" s="204" t="s">
        <v>68</v>
      </c>
      <c r="B13" s="205"/>
      <c r="C13" s="206"/>
      <c r="D13" s="207"/>
      <c r="E13" s="194"/>
      <c r="I13" s="29"/>
    </row>
    <row r="14" spans="1:10" x14ac:dyDescent="0.25">
      <c r="A14" s="195" t="s">
        <v>69</v>
      </c>
      <c r="B14" s="203">
        <v>335</v>
      </c>
      <c r="C14" s="203">
        <v>-10.58</v>
      </c>
      <c r="D14" s="203">
        <v>-86.793581706715003</v>
      </c>
      <c r="E14" s="203">
        <v>-43.843440061407705</v>
      </c>
    </row>
    <row r="15" spans="1:10" x14ac:dyDescent="0.25">
      <c r="A15" s="191" t="s">
        <v>62</v>
      </c>
      <c r="B15" s="208"/>
      <c r="C15" s="208"/>
      <c r="D15" s="193"/>
      <c r="E15" s="194"/>
    </row>
    <row r="16" spans="1:10" x14ac:dyDescent="0.25">
      <c r="A16" s="197" t="s">
        <v>70</v>
      </c>
      <c r="B16" s="203">
        <v>-43.7</v>
      </c>
      <c r="C16" s="203">
        <v>-10.58</v>
      </c>
      <c r="D16" s="203">
        <v>-13.399581486715007</v>
      </c>
      <c r="E16" s="200"/>
    </row>
    <row r="17" spans="1:8" x14ac:dyDescent="0.25">
      <c r="A17" s="191" t="s">
        <v>65</v>
      </c>
      <c r="B17" s="193"/>
      <c r="C17" s="208"/>
      <c r="D17" s="193"/>
      <c r="E17" s="194"/>
    </row>
    <row r="18" spans="1:8" x14ac:dyDescent="0.25">
      <c r="A18" s="201" t="s">
        <v>71</v>
      </c>
      <c r="B18" s="202">
        <v>43.5</v>
      </c>
      <c r="C18" s="209">
        <v>64.150000000000006</v>
      </c>
      <c r="D18" s="209">
        <v>67.964807639085009</v>
      </c>
      <c r="E18" s="200"/>
    </row>
    <row r="19" spans="1:8" ht="15.75" x14ac:dyDescent="0.25">
      <c r="A19" s="191" t="s">
        <v>62</v>
      </c>
      <c r="B19" s="193"/>
      <c r="C19" s="208"/>
      <c r="D19" s="193"/>
      <c r="E19" s="194"/>
      <c r="G19" s="80"/>
      <c r="H19" s="100"/>
    </row>
    <row r="20" spans="1:8" x14ac:dyDescent="0.25">
      <c r="A20" s="210" t="s">
        <v>72</v>
      </c>
      <c r="B20" s="202">
        <v>43.5</v>
      </c>
      <c r="C20" s="209">
        <v>29.44</v>
      </c>
      <c r="D20" s="209">
        <v>28.069055639085004</v>
      </c>
      <c r="E20" s="200"/>
    </row>
    <row r="21" spans="1:8" x14ac:dyDescent="0.25">
      <c r="A21" s="210" t="s">
        <v>73</v>
      </c>
      <c r="B21" s="193" t="s">
        <v>24</v>
      </c>
      <c r="C21" s="206">
        <v>34.700000000000003</v>
      </c>
      <c r="D21" s="206">
        <v>39.895752000000002</v>
      </c>
      <c r="E21" s="194"/>
    </row>
    <row r="22" spans="1:8" x14ac:dyDescent="0.25">
      <c r="A22" s="201" t="s">
        <v>74</v>
      </c>
      <c r="B22" s="203">
        <v>-87.2</v>
      </c>
      <c r="C22" s="203">
        <v>-74.72</v>
      </c>
      <c r="D22" s="203">
        <v>-81.364389125800017</v>
      </c>
      <c r="E22" s="200"/>
    </row>
    <row r="23" spans="1:8" x14ac:dyDescent="0.25">
      <c r="A23" s="197" t="s">
        <v>75</v>
      </c>
      <c r="B23" s="211">
        <v>378.7</v>
      </c>
      <c r="C23" s="194" t="s">
        <v>24</v>
      </c>
      <c r="D23" s="212" t="s">
        <v>24</v>
      </c>
      <c r="E23" s="200"/>
    </row>
    <row r="24" spans="1:8" ht="16.5" customHeight="1" x14ac:dyDescent="0.25">
      <c r="A24" s="191" t="s">
        <v>65</v>
      </c>
      <c r="B24" s="208"/>
      <c r="C24" s="193"/>
      <c r="D24" s="192"/>
      <c r="E24" s="193"/>
    </row>
    <row r="25" spans="1:8" x14ac:dyDescent="0.25">
      <c r="A25" s="201" t="s">
        <v>66</v>
      </c>
      <c r="B25" s="206">
        <v>378.7</v>
      </c>
      <c r="C25" s="194" t="s">
        <v>24</v>
      </c>
      <c r="D25" s="213" t="s">
        <v>24</v>
      </c>
      <c r="E25" s="200"/>
    </row>
    <row r="26" spans="1:8" x14ac:dyDescent="0.25">
      <c r="A26" s="214" t="s">
        <v>67</v>
      </c>
      <c r="B26" s="215" t="s">
        <v>24</v>
      </c>
      <c r="C26" s="216" t="s">
        <v>24</v>
      </c>
      <c r="D26" s="217" t="s">
        <v>24</v>
      </c>
      <c r="E26" s="200"/>
    </row>
    <row r="27" spans="1:8" ht="16.5" x14ac:dyDescent="0.25">
      <c r="A27" s="126" t="s">
        <v>76</v>
      </c>
    </row>
    <row r="28" spans="1:8" ht="33" customHeight="1" x14ac:dyDescent="0.25">
      <c r="A28" s="235" t="s">
        <v>77</v>
      </c>
      <c r="B28" s="235"/>
      <c r="C28" s="235"/>
      <c r="D28" s="235"/>
      <c r="E28" s="235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workbookViewId="0">
      <selection activeCell="B15" sqref="B15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11" ht="16.5" x14ac:dyDescent="0.25">
      <c r="A1" s="233" t="s">
        <v>56</v>
      </c>
      <c r="B1" s="233"/>
      <c r="C1" s="233"/>
      <c r="D1" s="233"/>
      <c r="E1" s="233"/>
    </row>
    <row r="2" spans="1:11" ht="36.75" customHeight="1" x14ac:dyDescent="0.25">
      <c r="A2" s="241" t="s">
        <v>145</v>
      </c>
      <c r="B2" s="241"/>
      <c r="C2" s="241"/>
      <c r="D2" s="241"/>
      <c r="E2" s="241"/>
    </row>
    <row r="3" spans="1:11" ht="16.5" x14ac:dyDescent="0.3">
      <c r="C3" s="132" t="s">
        <v>60</v>
      </c>
      <c r="D3" s="13"/>
    </row>
    <row r="5" spans="1:11" ht="33" x14ac:dyDescent="0.3">
      <c r="A5" s="2"/>
      <c r="B5" s="124" t="s">
        <v>141</v>
      </c>
      <c r="C5" s="124" t="s">
        <v>142</v>
      </c>
      <c r="D5" s="124" t="s">
        <v>143</v>
      </c>
      <c r="E5" s="125" t="s">
        <v>144</v>
      </c>
      <c r="G5" s="59"/>
    </row>
    <row r="6" spans="1:11" ht="16.5" x14ac:dyDescent="0.25">
      <c r="A6" s="127" t="s">
        <v>78</v>
      </c>
      <c r="B6" s="94">
        <v>127.6</v>
      </c>
      <c r="C6" s="94">
        <v>132.18</v>
      </c>
      <c r="D6" s="94">
        <v>159.15298409682001</v>
      </c>
      <c r="E6" s="95">
        <v>100</v>
      </c>
      <c r="F6" s="59"/>
      <c r="G6" s="29"/>
      <c r="H6" s="59"/>
    </row>
    <row r="7" spans="1:11" ht="16.5" x14ac:dyDescent="0.25">
      <c r="A7" s="128" t="s">
        <v>62</v>
      </c>
      <c r="B7" s="72"/>
      <c r="C7" s="74"/>
      <c r="D7" s="74"/>
      <c r="E7" s="74"/>
      <c r="G7" s="59"/>
      <c r="H7" s="59"/>
    </row>
    <row r="8" spans="1:11" ht="16.5" x14ac:dyDescent="0.25">
      <c r="A8" s="129" t="s">
        <v>79</v>
      </c>
      <c r="B8" s="73">
        <v>65.92</v>
      </c>
      <c r="C8" s="73">
        <v>72.38</v>
      </c>
      <c r="D8" s="73">
        <v>86.119827278100004</v>
      </c>
      <c r="E8" s="73">
        <v>54.111349382999556</v>
      </c>
      <c r="F8" s="59"/>
      <c r="G8" s="59"/>
    </row>
    <row r="9" spans="1:11" ht="16.5" x14ac:dyDescent="0.3">
      <c r="A9" s="128" t="s">
        <v>62</v>
      </c>
      <c r="B9" s="72"/>
      <c r="C9" s="74"/>
      <c r="D9" s="74"/>
      <c r="E9" s="74"/>
      <c r="G9" s="59"/>
      <c r="K9" s="103"/>
    </row>
    <row r="10" spans="1:11" ht="16.5" x14ac:dyDescent="0.25">
      <c r="A10" s="130" t="s">
        <v>80</v>
      </c>
      <c r="B10" s="73">
        <v>65.92</v>
      </c>
      <c r="C10" s="73">
        <v>72.38</v>
      </c>
      <c r="D10" s="73">
        <v>86.119827278100004</v>
      </c>
      <c r="E10" s="73">
        <v>54.111349382999556</v>
      </c>
    </row>
    <row r="11" spans="1:11" ht="16.5" x14ac:dyDescent="0.25">
      <c r="A11" s="131" t="s">
        <v>81</v>
      </c>
      <c r="B11" s="95"/>
      <c r="C11" s="74"/>
      <c r="D11" s="74"/>
      <c r="E11" s="96"/>
    </row>
    <row r="12" spans="1:11" ht="16.5" x14ac:dyDescent="0.25">
      <c r="A12" s="129" t="s">
        <v>82</v>
      </c>
      <c r="B12" s="73">
        <v>61.67</v>
      </c>
      <c r="C12" s="73">
        <v>59.8</v>
      </c>
      <c r="D12" s="73">
        <v>73.033156818720002</v>
      </c>
      <c r="E12" s="73">
        <v>45.888650617000437</v>
      </c>
    </row>
    <row r="13" spans="1:11" ht="16.5" x14ac:dyDescent="0.25">
      <c r="A13" s="128" t="s">
        <v>62</v>
      </c>
      <c r="B13" s="72"/>
      <c r="C13" s="74"/>
      <c r="D13" s="74"/>
      <c r="E13" s="74"/>
    </row>
    <row r="14" spans="1:11" ht="16.5" x14ac:dyDescent="0.25">
      <c r="A14" s="131" t="s">
        <v>83</v>
      </c>
      <c r="B14" s="73">
        <v>26.9</v>
      </c>
      <c r="C14" s="73">
        <v>22.44</v>
      </c>
      <c r="D14" s="73">
        <v>39.266493150320002</v>
      </c>
      <c r="E14" s="73">
        <v>24.672168965699321</v>
      </c>
    </row>
    <row r="15" spans="1:11" ht="16.5" x14ac:dyDescent="0.25">
      <c r="A15" s="131" t="s">
        <v>84</v>
      </c>
      <c r="B15" s="74">
        <v>34.78</v>
      </c>
      <c r="C15" s="73">
        <v>37.36</v>
      </c>
      <c r="D15" s="73">
        <v>33.7666636684</v>
      </c>
      <c r="E15" s="73">
        <v>21.216481651301116</v>
      </c>
    </row>
    <row r="16" spans="1:11" ht="17.25" x14ac:dyDescent="0.3">
      <c r="A16" s="16" t="s">
        <v>85</v>
      </c>
      <c r="B16" s="12"/>
      <c r="C16" s="12"/>
      <c r="D16" s="12"/>
      <c r="E16" s="21"/>
    </row>
    <row r="18" spans="1:5" ht="34.5" customHeight="1" x14ac:dyDescent="0.25">
      <c r="A18" s="235" t="s">
        <v>77</v>
      </c>
      <c r="B18" s="235"/>
      <c r="C18" s="235"/>
      <c r="D18" s="235"/>
      <c r="E18" s="235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opLeftCell="A4" workbookViewId="0">
      <selection activeCell="I17" sqref="I17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8" ht="17.25" x14ac:dyDescent="0.25">
      <c r="A1" s="236" t="s">
        <v>56</v>
      </c>
      <c r="B1" s="236"/>
      <c r="C1" s="236"/>
      <c r="D1" s="236"/>
    </row>
    <row r="2" spans="1:8" ht="37.5" customHeight="1" x14ac:dyDescent="0.25">
      <c r="A2" s="242" t="s">
        <v>146</v>
      </c>
      <c r="B2" s="242"/>
      <c r="C2" s="242"/>
      <c r="D2" s="242"/>
      <c r="E2" s="242"/>
    </row>
    <row r="3" spans="1:8" ht="17.25" x14ac:dyDescent="0.3">
      <c r="A3" s="12"/>
      <c r="B3" s="12"/>
    </row>
    <row r="4" spans="1:8" ht="90" customHeight="1" x14ac:dyDescent="0.3">
      <c r="A4" s="14"/>
      <c r="B4" s="62">
        <v>44469</v>
      </c>
      <c r="C4" s="62">
        <v>44834</v>
      </c>
      <c r="D4" s="146" t="s">
        <v>111</v>
      </c>
      <c r="E4" s="62" t="s">
        <v>147</v>
      </c>
    </row>
    <row r="5" spans="1:8" ht="33" x14ac:dyDescent="0.25">
      <c r="A5" s="133" t="s">
        <v>94</v>
      </c>
      <c r="B5" s="218">
        <v>4496.4063426399998</v>
      </c>
      <c r="C5" s="179">
        <v>4152.5032728599999</v>
      </c>
      <c r="D5" s="179">
        <v>4503.8532820600003</v>
      </c>
      <c r="E5" s="179">
        <v>4421.4107633800004</v>
      </c>
      <c r="G5" s="76"/>
      <c r="H5" s="75"/>
    </row>
    <row r="6" spans="1:8" ht="16.5" x14ac:dyDescent="0.25">
      <c r="A6" s="134" t="s">
        <v>95</v>
      </c>
      <c r="B6" s="97">
        <v>100</v>
      </c>
      <c r="C6" s="98">
        <v>100</v>
      </c>
      <c r="D6" s="157">
        <v>100</v>
      </c>
      <c r="E6" s="98">
        <v>100</v>
      </c>
    </row>
    <row r="7" spans="1:8" ht="17.25" x14ac:dyDescent="0.25">
      <c r="A7" s="18" t="s">
        <v>62</v>
      </c>
      <c r="B7" s="24"/>
      <c r="C7" s="24"/>
      <c r="D7" s="155"/>
      <c r="E7" s="24"/>
    </row>
    <row r="8" spans="1:8" ht="17.25" x14ac:dyDescent="0.25">
      <c r="A8" s="19" t="s">
        <v>96</v>
      </c>
      <c r="B8" s="156">
        <v>77.931655268118107</v>
      </c>
      <c r="C8" s="156">
        <v>79.458504209859072</v>
      </c>
      <c r="D8" s="156">
        <v>77.619452154778898</v>
      </c>
      <c r="E8" s="156">
        <v>79.235656882778173</v>
      </c>
      <c r="G8" s="29"/>
    </row>
    <row r="9" spans="1:8" ht="17.25" x14ac:dyDescent="0.25">
      <c r="A9" s="19" t="s">
        <v>97</v>
      </c>
      <c r="B9" s="154">
        <v>21.677627772131263</v>
      </c>
      <c r="C9" s="154">
        <v>20.234683263989044</v>
      </c>
      <c r="D9" s="154">
        <v>22.075467401665598</v>
      </c>
      <c r="E9" s="154">
        <v>20.496159671607391</v>
      </c>
      <c r="G9" s="29"/>
    </row>
    <row r="10" spans="1:8" ht="17.25" x14ac:dyDescent="0.25">
      <c r="A10" s="19" t="s">
        <v>98</v>
      </c>
      <c r="B10" s="154">
        <v>0.39071695975068566</v>
      </c>
      <c r="C10" s="154">
        <v>0.30681252615184951</v>
      </c>
      <c r="D10" s="154">
        <v>0.30508044355555303</v>
      </c>
      <c r="E10" s="154">
        <v>0.26818344561443547</v>
      </c>
    </row>
    <row r="11" spans="1:8" ht="17.25" x14ac:dyDescent="0.25">
      <c r="A11" s="17" t="s">
        <v>99</v>
      </c>
      <c r="B11" s="99">
        <v>100</v>
      </c>
      <c r="C11" s="178">
        <v>100</v>
      </c>
      <c r="D11" s="98">
        <v>100</v>
      </c>
      <c r="E11" s="98">
        <v>100</v>
      </c>
    </row>
    <row r="12" spans="1:8" ht="17.25" x14ac:dyDescent="0.25">
      <c r="A12" s="18" t="s">
        <v>62</v>
      </c>
      <c r="B12" s="24"/>
      <c r="C12" s="156"/>
      <c r="D12" s="155"/>
      <c r="E12" s="156"/>
    </row>
    <row r="13" spans="1:8" ht="17.25" x14ac:dyDescent="0.25">
      <c r="A13" s="20" t="s">
        <v>100</v>
      </c>
      <c r="B13" s="156">
        <v>41.286286981350592</v>
      </c>
      <c r="C13" s="156">
        <v>44.85191771606322</v>
      </c>
      <c r="D13" s="156">
        <v>43.499646658647521</v>
      </c>
      <c r="E13" s="156">
        <v>43.346409860478353</v>
      </c>
    </row>
    <row r="14" spans="1:8" ht="17.25" x14ac:dyDescent="0.25">
      <c r="A14" s="20" t="s">
        <v>101</v>
      </c>
      <c r="B14" s="156">
        <v>36.233503281721553</v>
      </c>
      <c r="C14" s="156">
        <v>34.985261273482912</v>
      </c>
      <c r="D14" s="156">
        <v>33.328601850312289</v>
      </c>
      <c r="E14" s="156">
        <v>31.53389888217837</v>
      </c>
    </row>
    <row r="15" spans="1:8" ht="17.25" x14ac:dyDescent="0.25">
      <c r="A15" s="20" t="s">
        <v>102</v>
      </c>
      <c r="B15" s="156">
        <v>17.447578506202888</v>
      </c>
      <c r="C15" s="156">
        <v>16.113461282816878</v>
      </c>
      <c r="D15" s="156">
        <v>19.119722714105233</v>
      </c>
      <c r="E15" s="156">
        <v>21.636810576013431</v>
      </c>
    </row>
    <row r="16" spans="1:8" ht="17.25" x14ac:dyDescent="0.25">
      <c r="A16" s="20" t="s">
        <v>103</v>
      </c>
      <c r="B16" s="156">
        <v>4.4692761137778119</v>
      </c>
      <c r="C16" s="156">
        <v>3.5364458949326152</v>
      </c>
      <c r="D16" s="156">
        <v>3.5774913947974714</v>
      </c>
      <c r="E16" s="156">
        <v>3.0517300834734362</v>
      </c>
    </row>
    <row r="17" spans="1:5" ht="17.25" x14ac:dyDescent="0.25">
      <c r="A17" s="20" t="s">
        <v>104</v>
      </c>
      <c r="B17" s="156">
        <v>8.2206220664428592E-2</v>
      </c>
      <c r="C17" s="156">
        <v>7.4201023756878343E-2</v>
      </c>
      <c r="D17" s="156">
        <v>6.1584511223939299E-2</v>
      </c>
      <c r="E17" s="156">
        <v>5.5766985289443571E-2</v>
      </c>
    </row>
    <row r="18" spans="1:5" ht="17.25" x14ac:dyDescent="0.25">
      <c r="A18" s="20" t="s">
        <v>105</v>
      </c>
      <c r="B18" s="156">
        <v>0.48114889628275176</v>
      </c>
      <c r="C18" s="156">
        <v>0.43871280894747638</v>
      </c>
      <c r="D18" s="156">
        <v>0.4129528709135295</v>
      </c>
      <c r="E18" s="156">
        <v>0.37538361256695424</v>
      </c>
    </row>
    <row r="20" spans="1:5" ht="28.5" customHeight="1" x14ac:dyDescent="0.25">
      <c r="A20" s="235" t="s">
        <v>77</v>
      </c>
      <c r="B20" s="235"/>
      <c r="C20" s="235"/>
      <c r="D20" s="235"/>
      <c r="E20" s="235"/>
    </row>
  </sheetData>
  <mergeCells count="3">
    <mergeCell ref="A1:D1"/>
    <mergeCell ref="A20:E20"/>
    <mergeCell ref="A2:E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uler="0" showWhiteSpace="0" zoomScaleNormal="100" zoomScalePageLayoutView="82" workbookViewId="0">
      <selection activeCell="E13" sqref="E13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36" t="s">
        <v>56</v>
      </c>
      <c r="B1" s="236"/>
      <c r="C1" s="236"/>
      <c r="D1" s="236"/>
      <c r="E1" s="236"/>
    </row>
    <row r="2" spans="1:10" ht="27.75" customHeight="1" x14ac:dyDescent="0.25">
      <c r="A2" s="242" t="s">
        <v>148</v>
      </c>
      <c r="B2" s="242"/>
      <c r="C2" s="242"/>
      <c r="D2" s="242"/>
      <c r="E2" s="242"/>
    </row>
    <row r="3" spans="1:10" ht="1.5" hidden="1" customHeight="1" x14ac:dyDescent="0.25"/>
    <row r="4" spans="1:10" ht="79.5" customHeight="1" x14ac:dyDescent="0.3">
      <c r="A4" s="14"/>
      <c r="B4" s="168">
        <v>44469</v>
      </c>
      <c r="C4" s="168">
        <v>44834</v>
      </c>
      <c r="D4" s="168" t="s">
        <v>111</v>
      </c>
      <c r="E4" s="168" t="s">
        <v>147</v>
      </c>
    </row>
    <row r="5" spans="1:10" ht="24.75" customHeight="1" x14ac:dyDescent="0.25">
      <c r="A5" s="169" t="s">
        <v>86</v>
      </c>
      <c r="B5" s="181">
        <v>1116.842954</v>
      </c>
      <c r="C5" s="181">
        <v>1411.519325</v>
      </c>
      <c r="D5" s="181">
        <v>1496.250603</v>
      </c>
      <c r="E5" s="181">
        <v>1808.6300670000001</v>
      </c>
      <c r="F5" s="59"/>
      <c r="G5" s="29"/>
      <c r="H5" s="29"/>
    </row>
    <row r="6" spans="1:10" ht="21.75" customHeight="1" x14ac:dyDescent="0.25">
      <c r="A6" s="170" t="s">
        <v>87</v>
      </c>
      <c r="B6" s="171">
        <v>100</v>
      </c>
      <c r="C6" s="171">
        <v>100</v>
      </c>
      <c r="D6" s="172">
        <v>100</v>
      </c>
      <c r="E6" s="172">
        <v>100</v>
      </c>
      <c r="H6" s="77"/>
    </row>
    <row r="7" spans="1:10" ht="17.25" x14ac:dyDescent="0.25">
      <c r="A7" s="170" t="s">
        <v>62</v>
      </c>
      <c r="B7" s="172"/>
      <c r="C7" s="172"/>
      <c r="D7" s="174"/>
      <c r="E7" s="174"/>
    </row>
    <row r="8" spans="1:10" ht="17.25" x14ac:dyDescent="0.25">
      <c r="A8" s="173" t="s">
        <v>88</v>
      </c>
      <c r="B8" s="174">
        <v>4.1619659087718102</v>
      </c>
      <c r="C8" s="174">
        <v>3.8509703719430126</v>
      </c>
      <c r="D8" s="174">
        <v>6.8911879329080534</v>
      </c>
      <c r="E8" s="174">
        <v>7.7347483353543076</v>
      </c>
      <c r="J8" s="29"/>
    </row>
    <row r="9" spans="1:10" ht="17.25" x14ac:dyDescent="0.25">
      <c r="A9" s="173" t="s">
        <v>89</v>
      </c>
      <c r="B9" s="174">
        <v>28.856205686372601</v>
      </c>
      <c r="C9" s="174">
        <v>33.171392180549852</v>
      </c>
      <c r="D9" s="174">
        <v>33.720134981960598</v>
      </c>
      <c r="E9" s="174">
        <v>36.175109544941563</v>
      </c>
      <c r="G9" s="77"/>
    </row>
    <row r="10" spans="1:10" ht="17.25" x14ac:dyDescent="0.25">
      <c r="A10" s="173" t="s">
        <v>90</v>
      </c>
      <c r="B10" s="174">
        <v>66.484621973090796</v>
      </c>
      <c r="C10" s="174">
        <v>62.576914205549393</v>
      </c>
      <c r="D10" s="174">
        <v>59.033241839903198</v>
      </c>
      <c r="E10" s="174">
        <v>55.7791680790409</v>
      </c>
    </row>
    <row r="11" spans="1:10" ht="17.25" x14ac:dyDescent="0.25">
      <c r="A11" s="173" t="s">
        <v>91</v>
      </c>
      <c r="B11" s="171">
        <v>0.497206431764801</v>
      </c>
      <c r="C11" s="171">
        <v>0.4007232419577394</v>
      </c>
      <c r="D11" s="171">
        <v>0.35543524522810199</v>
      </c>
      <c r="E11" s="171">
        <v>0.31097404066323087</v>
      </c>
    </row>
    <row r="12" spans="1:10" ht="36" customHeight="1" x14ac:dyDescent="0.25">
      <c r="A12" s="170" t="s">
        <v>92</v>
      </c>
      <c r="B12" s="175">
        <v>10.0643341644416</v>
      </c>
      <c r="C12" s="175">
        <v>10.453607068990699</v>
      </c>
      <c r="D12" s="175">
        <v>10.549936717858801</v>
      </c>
      <c r="E12" s="175">
        <v>10.872066579019201</v>
      </c>
      <c r="H12" s="29"/>
    </row>
    <row r="13" spans="1:10" ht="22.5" customHeight="1" x14ac:dyDescent="0.25">
      <c r="A13" s="170" t="s">
        <v>93</v>
      </c>
      <c r="B13" s="176">
        <v>3904.9905903654926</v>
      </c>
      <c r="C13" s="176">
        <v>3455.4117699472517</v>
      </c>
      <c r="D13" s="176">
        <v>3204</v>
      </c>
      <c r="E13" s="176">
        <v>2947.1214006750201</v>
      </c>
    </row>
    <row r="15" spans="1:10" ht="33.75" customHeight="1" x14ac:dyDescent="0.25">
      <c r="A15" s="235" t="s">
        <v>77</v>
      </c>
      <c r="B15" s="235"/>
      <c r="C15" s="235"/>
      <c r="D15" s="235"/>
      <c r="E15" s="235"/>
    </row>
    <row r="16" spans="1:10" x14ac:dyDescent="0.25">
      <c r="C16" s="61"/>
    </row>
    <row r="17" spans="2:3" x14ac:dyDescent="0.25">
      <c r="B17" s="59"/>
      <c r="C17" s="59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  <vt:lpstr>Sheet1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2023-10-24T11:36:39Z</cp:lastPrinted>
  <dcterms:created xsi:type="dcterms:W3CDTF">2016-03-11T11:20:21Z</dcterms:created>
  <dcterms:modified xsi:type="dcterms:W3CDTF">2023-10-26T14:40:57Z</dcterms:modified>
</cp:coreProperties>
</file>