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etakan partq ogostos\"/>
    </mc:Choice>
  </mc:AlternateContent>
  <bookViews>
    <workbookView xWindow="0" yWindow="0" windowWidth="28770" windowHeight="12000" firstSheet="2" activeTab="2"/>
  </bookViews>
  <sheets>
    <sheet name="պետ պարտք" sheetId="1" r:id="rId1"/>
    <sheet name="պետ պարտքի կառուցվածք" sheetId="2" r:id="rId2"/>
    <sheet name="պարտքի միջին տոկոսադրույք" sheetId="3" r:id="rId3"/>
    <sheet name="արտ վարկերի ստաց և սպասարկում" sheetId="4" r:id="rId4"/>
    <sheet name="պարտքի կառ ուղենիշ. ցուց." sheetId="5" r:id="rId5"/>
    <sheet name="պակասուրդի ֆինանս. փոխ. միջոց." sheetId="6" r:id="rId6"/>
    <sheet name="կառ. պարտքի գծով տոկոսավճարներ" sheetId="7" r:id="rId7"/>
    <sheet name="կառ. արտաքին պարտք" sheetId="9" r:id="rId8"/>
    <sheet name="պետ պարտատոմսեր" sheetId="8" r:id="rId9"/>
    <sheet name="Sheet1" sheetId="10" r:id="rId10"/>
  </sheets>
  <calcPr calcId="162913"/>
</workbook>
</file>

<file path=xl/calcChain.xml><?xml version="1.0" encoding="utf-8"?>
<calcChain xmlns="http://schemas.openxmlformats.org/spreadsheetml/2006/main">
  <c r="H21" i="2" l="1"/>
  <c r="H20" i="2"/>
  <c r="G21" i="2"/>
  <c r="G10" i="4" l="1"/>
  <c r="G9" i="4"/>
  <c r="G8" i="4"/>
  <c r="H5" i="1" l="1"/>
  <c r="H9" i="4" l="1"/>
  <c r="H10" i="4"/>
  <c r="H8" i="4"/>
  <c r="I8" i="4"/>
  <c r="I9" i="4" l="1"/>
  <c r="I10" i="4"/>
  <c r="H16" i="2" l="1"/>
  <c r="G15" i="2"/>
  <c r="H42" i="1"/>
  <c r="H34" i="1"/>
  <c r="H20" i="1"/>
  <c r="G19" i="1"/>
  <c r="H12" i="1"/>
  <c r="H11" i="1"/>
  <c r="H9" i="1"/>
  <c r="H11" i="3" l="1"/>
  <c r="F11" i="3"/>
  <c r="G9" i="3"/>
  <c r="H6" i="3"/>
  <c r="G24" i="2"/>
  <c r="H15" i="2"/>
  <c r="H13" i="2"/>
  <c r="G13" i="2"/>
  <c r="F7" i="2"/>
  <c r="H40" i="1"/>
  <c r="H23" i="1"/>
  <c r="G23" i="1"/>
  <c r="G18" i="1"/>
  <c r="G15" i="1"/>
  <c r="H13" i="1"/>
  <c r="F12" i="1"/>
  <c r="G12" i="1"/>
  <c r="F5" i="1"/>
  <c r="G5" i="1"/>
  <c r="F25" i="2" l="1"/>
  <c r="G11" i="2"/>
  <c r="G20" i="2"/>
  <c r="G19" i="2"/>
  <c r="H24" i="2" l="1"/>
  <c r="F24" i="2" l="1"/>
  <c r="H25" i="2"/>
  <c r="H10" i="3"/>
  <c r="H9" i="3" l="1"/>
  <c r="G31" i="1"/>
  <c r="G29" i="1"/>
  <c r="F6" i="3" l="1"/>
  <c r="G21" i="1" l="1"/>
  <c r="F21" i="1"/>
  <c r="H19" i="2" l="1"/>
  <c r="F14" i="1"/>
  <c r="F13" i="1"/>
  <c r="F36" i="1"/>
  <c r="H43" i="1"/>
  <c r="H7" i="2" l="1"/>
  <c r="H8" i="2"/>
  <c r="H11" i="2"/>
  <c r="H14" i="2"/>
  <c r="H29" i="1"/>
  <c r="H31" i="1"/>
  <c r="H33" i="1"/>
  <c r="H35" i="1"/>
  <c r="H36" i="1"/>
  <c r="H37" i="1"/>
  <c r="H41" i="1"/>
  <c r="H45" i="1"/>
  <c r="H46" i="1"/>
  <c r="H27" i="1"/>
  <c r="H18" i="1"/>
  <c r="H19" i="1"/>
  <c r="H21" i="1"/>
  <c r="H14" i="1"/>
  <c r="H15" i="1"/>
  <c r="H7" i="1"/>
  <c r="F11" i="2" l="1"/>
  <c r="F10" i="3" l="1"/>
  <c r="G6" i="3" l="1"/>
  <c r="G7" i="2"/>
  <c r="G10" i="3" l="1"/>
  <c r="G11" i="3"/>
  <c r="F9" i="3"/>
  <c r="G14" i="2"/>
  <c r="G25" i="2"/>
  <c r="G8" i="2"/>
  <c r="F20" i="2"/>
  <c r="F21" i="2"/>
  <c r="F19" i="2"/>
  <c r="F13" i="2"/>
  <c r="F14" i="2"/>
  <c r="F15" i="2"/>
  <c r="F8" i="2"/>
  <c r="G46" i="1"/>
  <c r="G45" i="1"/>
  <c r="G40" i="1"/>
  <c r="G41" i="1"/>
  <c r="G43" i="1"/>
  <c r="G34" i="1"/>
  <c r="G35" i="1"/>
  <c r="G36" i="1"/>
  <c r="G37" i="1"/>
  <c r="G33" i="1"/>
  <c r="G27" i="1"/>
  <c r="F46" i="1"/>
  <c r="F45" i="1"/>
  <c r="F40" i="1"/>
  <c r="F41" i="1"/>
  <c r="F43" i="1"/>
  <c r="F34" i="1"/>
  <c r="F35" i="1"/>
  <c r="F37" i="1"/>
  <c r="F33" i="1"/>
  <c r="F31" i="1"/>
  <c r="F29" i="1"/>
  <c r="F27" i="1"/>
  <c r="G13" i="1"/>
  <c r="G14" i="1"/>
  <c r="G11" i="1"/>
  <c r="G9" i="1"/>
  <c r="G7" i="1"/>
  <c r="F23" i="1"/>
  <c r="F18" i="1"/>
  <c r="F19" i="1"/>
  <c r="F15" i="1"/>
  <c r="F11" i="1"/>
  <c r="F9" i="1"/>
  <c r="F7" i="1"/>
  <c r="G7" i="3"/>
  <c r="H7" i="3"/>
  <c r="F7" i="3"/>
</calcChain>
</file>

<file path=xl/sharedStrings.xml><?xml version="1.0" encoding="utf-8"?>
<sst xmlns="http://schemas.openxmlformats.org/spreadsheetml/2006/main" count="249" uniqueCount="149">
  <si>
    <t xml:space="preserve">   ՀՀ կառավարության պարտք</t>
  </si>
  <si>
    <t xml:space="preserve">          այդ թվում՝</t>
  </si>
  <si>
    <t xml:space="preserve">     արտաքին պարտք</t>
  </si>
  <si>
    <t xml:space="preserve">            այդ թվում՝</t>
  </si>
  <si>
    <t>*ՀՀ կառավարության արտաքին երաշխիքները տրամադրվել են ՀՀ կենտրոնական բանկի վարկերի գծով և կրկնահաշվարկից խուսափելու նպատակով արտացոլված են ՀՀ կենտրոնական բանկի արտաքին պարտքի մեջ</t>
  </si>
  <si>
    <t>ՀՀ կառավարության պարտք, (մլրդ դրամ)</t>
  </si>
  <si>
    <t xml:space="preserve">     ներքին պարտք</t>
  </si>
  <si>
    <t xml:space="preserve">     արտաքին վարկեր և փոխառություններ</t>
  </si>
  <si>
    <t xml:space="preserve">     ներքին վարկեր և փոխառություններ</t>
  </si>
  <si>
    <t xml:space="preserve">     պետական գանձապետական պարտատոմսեր</t>
  </si>
  <si>
    <t xml:space="preserve">     արտարժութային պետական պարտատոմսեր</t>
  </si>
  <si>
    <t xml:space="preserve">     արտաքին երաշխիքներ</t>
  </si>
  <si>
    <t xml:space="preserve">     ներքին երաշխիքներ</t>
  </si>
  <si>
    <t>Կառուցվածքն ըստ թողարկման (ներգրավման) ժամկետայնության, %</t>
  </si>
  <si>
    <t xml:space="preserve">     կարճաժամկետ</t>
  </si>
  <si>
    <t xml:space="preserve">     միջնաժամկետ</t>
  </si>
  <si>
    <t xml:space="preserve">     երկարաժամկետ</t>
  </si>
  <si>
    <t>Կառուցվածքն ըստ տոկոսադրույքի, %</t>
  </si>
  <si>
    <t xml:space="preserve">     լողացող տոկոսադրույքով</t>
  </si>
  <si>
    <t xml:space="preserve">     ֆիքսված տոկոսադրույքով</t>
  </si>
  <si>
    <t>ՀՀ կառավարության պարտքի միջին տոկոսադրույքը, %</t>
  </si>
  <si>
    <t xml:space="preserve">     ներքին վարկերի և փոխառությունների գծով</t>
  </si>
  <si>
    <t xml:space="preserve">     պետական գանձապետական պարտատոմսերի գծով</t>
  </si>
  <si>
    <t xml:space="preserve">     արտարժութային պետական պարտատոմսերի գծով</t>
  </si>
  <si>
    <t>-</t>
  </si>
  <si>
    <t>Փոխարկման համար կիրառված ԱՄՆ դոլար/ՀՀ դրամ փոխարժեքը</t>
  </si>
  <si>
    <t xml:space="preserve">     որից`</t>
  </si>
  <si>
    <t>ՀՀ ՊԵՏԱԿԱՆ ՊԱՐՏՔ</t>
  </si>
  <si>
    <t>ՀՀ կենտրոնական բանկի արտաքին պարտք</t>
  </si>
  <si>
    <t>ՀՀ կառավարության պարտք</t>
  </si>
  <si>
    <t xml:space="preserve">          որից՝</t>
  </si>
  <si>
    <t>Կառուցվածքն ըստ ռեզիդենտության, %</t>
  </si>
  <si>
    <t>Կառուցվածքն ըստ գործիքակազմի, %</t>
  </si>
  <si>
    <t xml:space="preserve">                                                                                   ՏԵՂԵԿԱՆՔ</t>
  </si>
  <si>
    <t xml:space="preserve">                  </t>
  </si>
  <si>
    <t>Տոկոսավճար</t>
  </si>
  <si>
    <t>Մայր գումարի մարում</t>
  </si>
  <si>
    <t>Վարկային միջոցների ստացում</t>
  </si>
  <si>
    <t>ՀՀ կառավարության երաշխիքով տրամադրված վարկեր</t>
  </si>
  <si>
    <t>ռեզիդենտների կողմից ձեռքբերված արտարժութային պետական պարտատոմսեր</t>
  </si>
  <si>
    <t>ներքին երաշխիքներ</t>
  </si>
  <si>
    <t>ռեզիդենտների կողմից ձեռքբերված պետական գանձապետական պարտատոմսեր</t>
  </si>
  <si>
    <t>վարկեր և փոխառություններ</t>
  </si>
  <si>
    <t>ոչ ռեզիդենտների կողմից ձեռքբերված    արտարժութային պետական պարտատոմսեր</t>
  </si>
  <si>
    <t>ոչ ռեզիդենտների կողմից ձեռքբերված  պետական գանձապետական պարտատոմսեր</t>
  </si>
  <si>
    <t>ոչ ռեզիդենտների կողմից ձեռքբերված  արտարժութային պետական պարտատոմսեր</t>
  </si>
  <si>
    <t xml:space="preserve">                                                                                                                      </t>
  </si>
  <si>
    <t xml:space="preserve">                այդ թվում՝</t>
  </si>
  <si>
    <t xml:space="preserve">          որից`</t>
  </si>
  <si>
    <t xml:space="preserve">     արտաքին վարկերի և փոխառությունների գծով</t>
  </si>
  <si>
    <t xml:space="preserve">                                                                                                       /մլն ԱՄՆ դոլար/                                  </t>
  </si>
  <si>
    <t>Վերաֆինանսավորման ռիսկ</t>
  </si>
  <si>
    <t>առավելագույնը 20%</t>
  </si>
  <si>
    <t>Տոկոսադրույքի ռիսկ</t>
  </si>
  <si>
    <t>առնվազն 80%</t>
  </si>
  <si>
    <t>Փոխարժեքի ռիսկ</t>
  </si>
  <si>
    <t>ՏԵՂԵԿԱՆՔ</t>
  </si>
  <si>
    <t xml:space="preserve">     արտաքին երաշխիքների գծով</t>
  </si>
  <si>
    <t xml:space="preserve">     ներքին երաշխիքների գծով</t>
  </si>
  <si>
    <t xml:space="preserve">                                                                                     ՏԵՂԵԿԱՆՔ</t>
  </si>
  <si>
    <t>մլրդ դրամ</t>
  </si>
  <si>
    <t xml:space="preserve">Ընդամենը ֆինանսավորումն փոխառու զուտ միջոցների հաշվին* </t>
  </si>
  <si>
    <t>այդ թվում`</t>
  </si>
  <si>
    <t>ներքին աղբյուրներից</t>
  </si>
  <si>
    <t>պետական գանձապետական պարտատոմսերի տեղաբաշխումից զուտ մուտք</t>
  </si>
  <si>
    <t xml:space="preserve">      որից`</t>
  </si>
  <si>
    <t>տեղաբաշխումից մուտք</t>
  </si>
  <si>
    <t>մարում / հետգնում</t>
  </si>
  <si>
    <t>ռեզիդենտից ստացված առևտրային վարկի մարում</t>
  </si>
  <si>
    <t>արտաքին աղբյուրներից</t>
  </si>
  <si>
    <t xml:space="preserve">վարկերի և փոխառությունների գծով զուտ մուտք </t>
  </si>
  <si>
    <t>վարկերի և փոխառությունների ստացում</t>
  </si>
  <si>
    <t>նպատակային վարկեր</t>
  </si>
  <si>
    <t>բյուջետային աջակցության վարկեր</t>
  </si>
  <si>
    <t>վարկերի և փոխառությունների մարում</t>
  </si>
  <si>
    <t>արտարժութային պետական պարտատոմսերի տեղաբաշխումից զուտ մուտք</t>
  </si>
  <si>
    <t>* առանց մուրհակների: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</si>
  <si>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և տարեկան տեղեկագրերը</t>
  </si>
  <si>
    <t>Ընդամենը տոկոսավճարներ*</t>
  </si>
  <si>
    <t xml:space="preserve">ներքին տոկոսավճարներ                                                         </t>
  </si>
  <si>
    <t>պետական գանձապետական պարտատոմսերի գծով</t>
  </si>
  <si>
    <t>ռեզիդենտից ստացված առևտրային վարկի գծով</t>
  </si>
  <si>
    <t xml:space="preserve">արտաքին տոկոսավճարներ     </t>
  </si>
  <si>
    <t>արտաքին աղբյուրներից ստացված վարկերի գծով</t>
  </si>
  <si>
    <t>արտարժույթով պետական պարտատոմսերի գծով</t>
  </si>
  <si>
    <t>* առանց մուրհակների սպասարկման ծախսերի:</t>
  </si>
  <si>
    <t>Պետական պարտատոմսերի ծավալը, մլրդ դրամ</t>
  </si>
  <si>
    <t>Պետական պարտատոմսերի կառուցվածքը, %</t>
  </si>
  <si>
    <t>կարճաժամկետ</t>
  </si>
  <si>
    <t>միջնաժամկետ</t>
  </si>
  <si>
    <t>երկարաժամկետ</t>
  </si>
  <si>
    <t>խնայողական</t>
  </si>
  <si>
    <t>Պետական պարտատոմսերի միջին կշռված եկամտաբերություն , %</t>
  </si>
  <si>
    <t>Պետական պարտատոմսերի միջին ժամկետայնությունը, օր</t>
  </si>
  <si>
    <t>ՀՀ կառավարության արտաքին վարկերի գծով պարտք, մլն ԱՄՆ դոլար</t>
  </si>
  <si>
    <t>Կառուցվածքն ըստ վարկատուների, %</t>
  </si>
  <si>
    <t>Միջազգային կազմակերպություններ</t>
  </si>
  <si>
    <t>Օտարերկրյա պետություններ </t>
  </si>
  <si>
    <t>Առևտրային բանկեր</t>
  </si>
  <si>
    <t>Արժութային կառուցվածքը, %</t>
  </si>
  <si>
    <t>USD</t>
  </si>
  <si>
    <t>SDR</t>
  </si>
  <si>
    <t>EUR</t>
  </si>
  <si>
    <t>JPY</t>
  </si>
  <si>
    <t>AED</t>
  </si>
  <si>
    <t>CNY</t>
  </si>
  <si>
    <t xml:space="preserve">Առաջիկա 365 օրվա ընթացքում մարման ենթակա ՀՀ կառավարության պարտքի տեսակարար կշիռը (պետական գանձապետական պարատոմսերի գծով), %  </t>
  </si>
  <si>
    <t>/մլրդ դրամ/</t>
  </si>
  <si>
    <t>ՀՀ կառավարության պարտքի մինչև մարումը մնացած միջին կշռված ժամկետը, տարի</t>
  </si>
  <si>
    <t>արտաքին երաշխիքներ</t>
  </si>
  <si>
    <t xml:space="preserve"> </t>
  </si>
  <si>
    <t>31.12.2022</t>
  </si>
  <si>
    <t xml:space="preserve">             2021-2023թթ.  Հայաստանի Հանրապետության կառավարության պարտքի միջին տոկոսադրույքի վերաբերյալ </t>
  </si>
  <si>
    <t>ուղենիշներն ըստ 2023-2025թթ. ռազմավարական ծրագրի</t>
  </si>
  <si>
    <t>7 – 10 տարի</t>
  </si>
  <si>
    <t>առնվազն 30%</t>
  </si>
  <si>
    <t>Ֆիքսված տոկոսադրույքով պարտքի կշիռը ընդամենը պարտքի մեջ,%</t>
  </si>
  <si>
    <t>Ներքին պարտքի կշիռը ընդամենը պարտքի մեջ,%</t>
  </si>
  <si>
    <t>Տեղեկանք</t>
  </si>
  <si>
    <t>01.07.2023-31.07.2023</t>
  </si>
  <si>
    <t xml:space="preserve">31.08.2023-ը 31.08․2021-ի նկատմամբ(%) </t>
  </si>
  <si>
    <t xml:space="preserve">31.08.2023-ը 31.08․2022-ի նկատմամբ(%) </t>
  </si>
  <si>
    <t xml:space="preserve">31.08․2023-ը 31.12.2022-ի նկատմամբ(%) </t>
  </si>
  <si>
    <t>2021-2023թթ. Հայաստանի Հանրապետության պետական պարտքի վերաբերյալ (օգոստոս ամսվա վերջի դրությամբ)</t>
  </si>
  <si>
    <t xml:space="preserve">31.08.2023 31.08․2022-ի նկատմամբ(%) </t>
  </si>
  <si>
    <t xml:space="preserve">  2021-2023թթ.  Հայաստանի Հանրապետության կառավարության պարտքի կառուցվածքի վերաբերյալ  (օգոստոս ամսվա վերջի դրությամբ)</t>
  </si>
  <si>
    <t xml:space="preserve">Տեսակարար կշռի փոփոխությունը` 31.08.2023-ին 31.08.2021-ի նկատմամբ(+/-) </t>
  </si>
  <si>
    <t xml:space="preserve">Տեսակարար կշռի փոփոխությունը 31.08.2023-ին 31.08.2022-ի նկատմամբ(+/-) </t>
  </si>
  <si>
    <t xml:space="preserve">Տեսակարար կշռի փոփոխությունը 31.08.2023-ին 31.12.2022-ի նկատմամբ(+/-) </t>
  </si>
  <si>
    <t xml:space="preserve">                                                                         (օգոստոս  ամսվա վերջի դրությամբ)</t>
  </si>
  <si>
    <t xml:space="preserve"> 2021-2023թթ. հունվար-օգոստոս ամիսներին Հայաստանի Հանրապետության կառավարության արտաքին վարկերի սպասարկման և արտաքին վարկային միջոցների ստացման վերաբերյալ (մլն ԱՄն դոլար)</t>
  </si>
  <si>
    <t>01․01․2021 - 31․08.2021</t>
  </si>
  <si>
    <t>01․01․2022 - 31․08․2022</t>
  </si>
  <si>
    <t>01.08.2023-31.08.2023</t>
  </si>
  <si>
    <t>01․01․2023 - 31․08.2023</t>
  </si>
  <si>
    <t xml:space="preserve">Փոփոխությունը 01.01.2023 - 31.08.2023-ին 01.01.2021-31.08.2021-ի նկատմամբ(%) </t>
  </si>
  <si>
    <t xml:space="preserve">Փոփոխությունը 01.01.2023 31.08.2023-ին 01.01.2022-31.08.2022-ի նկատմամբ(%) </t>
  </si>
  <si>
    <t xml:space="preserve">Փոփոխությունը 01.08.2023 -31 08.2023-ին 01.07.2023-31.07.2023-ի նկատմամբ(%) </t>
  </si>
  <si>
    <t xml:space="preserve">ՀՀ Կառավարության պարտքի կառավարման 2023 -2025թթ. ռազմավարական ծրագրի ուղենշային ցուցանիշների վերաբերյալ (օգոստոս ամսվա վերջի դրությամբ) </t>
  </si>
  <si>
    <t>31․08․2023</t>
  </si>
  <si>
    <t>2021-2023թթ. հունվար-օգոստոս ամիսներին պետական բյուջեի պակասուրդի ֆինանսավորումը փոխառու միջոցների հաշվին</t>
  </si>
  <si>
    <t>01.01.2021-31.08.2021</t>
  </si>
  <si>
    <t>01.01.2022-31.08.2022</t>
  </si>
  <si>
    <t>% (2023թ. օգոստոս)</t>
  </si>
  <si>
    <t>01.01.2023-31.08․2023</t>
  </si>
  <si>
    <t>2021-2023թթ. հունվար-օգոստոս ամիսներին ՀՀ պետական բյուջեից ՀՀ կառավարության պարտքի գծով վճարված տոկոսավճարներ</t>
  </si>
  <si>
    <t xml:space="preserve">2021-2023թթ. վարկային պայմանագրերով ձևավորված ՀՀ կառավարության արտաքին պարտքը (օգոստոս ամսվա վերջի դրությամբ) </t>
  </si>
  <si>
    <t xml:space="preserve"> 31.08.2023</t>
  </si>
  <si>
    <t>2021-2023թթ. շրջանառության մեջ գտնվող ՀՀ պետական պարտատոմսերը  (օգոստոս ամսվա վերջի դրությամբ)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</si>
</sst>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_-* #,##0.00\ _€_-;\-* #,##0.00\ _€_-;_-* &quot;-&quot;??\ _€_-;_-@_-"/>
    <numFmt numFmtId="166" formatCode="#,##0.0"/>
    <numFmt numFmtId="167" formatCode="#,##0.00;[Red]#,##0.00"/>
    <numFmt numFmtId="168" formatCode="0.0"/>
    <numFmt numFmtId="169" formatCode="0.00;[Red]0.00"/>
    <numFmt numFmtId="170" formatCode="0.00_ ;\-0.00\ "/>
    <numFmt numFmtId="171" formatCode="#,##0.00_ ;\-#,##0.00\ "/>
    <numFmt numFmtId="172" formatCode="0.00_);\(0.00\)"/>
    <numFmt numFmtId="173" formatCode="#,##0.0;[Red]#,##0.0"/>
    <numFmt numFmtId="174" formatCode="0.000_);\(0.000\)"/>
    <numFmt numFmtId="175" formatCode="#,##0.000_);\(#,##0.000\)"/>
    <numFmt numFmtId="176" formatCode="#,##0.0_);\(#,##0.0\)"/>
    <numFmt numFmtId="177" formatCode="_(* #,##0.0_);_(* \(#,##0.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sz val="12"/>
      <color theme="1"/>
      <name val="GHEA Grapalat"/>
      <family val="3"/>
    </font>
    <font>
      <sz val="11"/>
      <color indexed="8"/>
      <name val="GHEA Grapalat"/>
      <family val="3"/>
    </font>
    <font>
      <sz val="8"/>
      <color theme="1"/>
      <name val="GHEA Grapalat"/>
      <family val="3"/>
    </font>
    <font>
      <i/>
      <sz val="12"/>
      <color theme="1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sz val="11"/>
      <color indexed="8"/>
      <name val="Calibri"/>
      <family val="2"/>
    </font>
    <font>
      <sz val="12"/>
      <color indexed="8"/>
      <name val="GHEA Grapalat"/>
      <family val="3"/>
    </font>
    <font>
      <sz val="12"/>
      <name val="GHEA Grapalat"/>
      <family val="3"/>
    </font>
    <font>
      <b/>
      <sz val="12"/>
      <color indexed="8"/>
      <name val="GHEA Grapalat"/>
      <family val="3"/>
    </font>
    <font>
      <i/>
      <sz val="12"/>
      <color indexed="8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sz val="12"/>
      <color theme="1"/>
      <name val="Calibri"/>
      <family val="2"/>
      <scheme val="minor"/>
    </font>
    <font>
      <i/>
      <sz val="11"/>
      <color theme="1"/>
      <name val="GHEA Grapalat"/>
      <family val="3"/>
    </font>
    <font>
      <i/>
      <sz val="11"/>
      <color indexed="8"/>
      <name val="GHEA Grapalat"/>
      <family val="3"/>
    </font>
    <font>
      <b/>
      <sz val="11"/>
      <color indexed="8"/>
      <name val="GHEA Grapalat"/>
      <family val="3"/>
    </font>
    <font>
      <sz val="10"/>
      <color indexed="8"/>
      <name val="GHEA Grapalat"/>
      <family val="3"/>
    </font>
    <font>
      <b/>
      <sz val="10"/>
      <name val="GHEA Grapalat"/>
      <family val="3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indexed="8"/>
      <name val="GHEA Grapalat"/>
      <family val="3"/>
    </font>
    <font>
      <b/>
      <i/>
      <sz val="10"/>
      <name val="GHEA Grapalat"/>
      <family val="3"/>
    </font>
    <font>
      <b/>
      <sz val="10"/>
      <color indexed="8"/>
      <name val="GHEA Grapalat"/>
      <family val="3"/>
    </font>
    <font>
      <i/>
      <sz val="10"/>
      <color indexed="8"/>
      <name val="GHEA Grapalat"/>
      <family val="3"/>
    </font>
    <font>
      <i/>
      <sz val="10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242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8" fillId="0" borderId="1" xfId="0" applyFont="1" applyBorder="1" applyAlignment="1">
      <alignment horizontal="left" vertical="center" wrapText="1"/>
    </xf>
    <xf numFmtId="0" fontId="7" fillId="0" borderId="0" xfId="0" applyFont="1"/>
    <xf numFmtId="0" fontId="12" fillId="0" borderId="0" xfId="0" applyFont="1" applyAlignment="1">
      <alignment horizontal="center"/>
    </xf>
    <xf numFmtId="0" fontId="7" fillId="0" borderId="1" xfId="0" applyFont="1" applyBorder="1"/>
    <xf numFmtId="2" fontId="7" fillId="0" borderId="1" xfId="0" applyNumberFormat="1" applyFont="1" applyBorder="1" applyAlignment="1">
      <alignment horizontal="center" vertical="center" wrapText="1"/>
    </xf>
    <xf numFmtId="0" fontId="17" fillId="0" borderId="0" xfId="3" applyFont="1" applyAlignment="1">
      <alignment vertical="center" wrapText="1"/>
    </xf>
    <xf numFmtId="0" fontId="16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indent="2"/>
    </xf>
    <xf numFmtId="0" fontId="14" fillId="0" borderId="1" xfId="0" applyFont="1" applyBorder="1" applyAlignment="1">
      <alignment horizontal="left" vertical="center" indent="4"/>
    </xf>
    <xf numFmtId="2" fontId="7" fillId="0" borderId="0" xfId="0" applyNumberFormat="1" applyFont="1"/>
    <xf numFmtId="168" fontId="0" fillId="0" borderId="0" xfId="0" applyNumberFormat="1"/>
    <xf numFmtId="0" fontId="2" fillId="0" borderId="5" xfId="0" applyFont="1" applyBorder="1"/>
    <xf numFmtId="169" fontId="2" fillId="0" borderId="1" xfId="0" applyNumberFormat="1" applyFont="1" applyBorder="1" applyAlignment="1">
      <alignment horizontal="center" vertical="center" wrapText="1"/>
    </xf>
    <xf numFmtId="169" fontId="2" fillId="5" borderId="1" xfId="0" applyNumberFormat="1" applyFont="1" applyFill="1" applyBorder="1" applyAlignment="1">
      <alignment horizontal="center" vertical="center" wrapText="1"/>
    </xf>
    <xf numFmtId="169" fontId="2" fillId="0" borderId="1" xfId="1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4" fontId="0" fillId="0" borderId="0" xfId="0" applyNumberFormat="1"/>
    <xf numFmtId="2" fontId="0" fillId="0" borderId="0" xfId="0" applyNumberFormat="1"/>
    <xf numFmtId="4" fontId="3" fillId="3" borderId="1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69" fontId="19" fillId="0" borderId="1" xfId="1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left" vertical="center" wrapText="1"/>
    </xf>
    <xf numFmtId="4" fontId="6" fillId="4" borderId="1" xfId="1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2" fillId="5" borderId="1" xfId="1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2" fillId="0" borderId="1" xfId="1" applyNumberFormat="1" applyFont="1" applyBorder="1" applyAlignment="1">
      <alignment horizontal="center" vertical="center" wrapText="1"/>
    </xf>
    <xf numFmtId="39" fontId="2" fillId="0" borderId="1" xfId="1" applyNumberFormat="1" applyFont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39" fontId="3" fillId="2" borderId="1" xfId="0" applyNumberFormat="1" applyFont="1" applyFill="1" applyBorder="1" applyAlignment="1">
      <alignment horizontal="center" vertical="center" wrapText="1"/>
    </xf>
    <xf numFmtId="39" fontId="2" fillId="5" borderId="1" xfId="0" applyNumberFormat="1" applyFont="1" applyFill="1" applyBorder="1" applyAlignment="1">
      <alignment horizontal="center" vertical="center" wrapText="1"/>
    </xf>
    <xf numFmtId="169" fontId="8" fillId="0" borderId="1" xfId="10" applyNumberFormat="1" applyFont="1" applyBorder="1" applyAlignment="1">
      <alignment horizontal="center" vertical="center" wrapText="1"/>
    </xf>
    <xf numFmtId="169" fontId="8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39" fontId="2" fillId="2" borderId="1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vertical="top"/>
    </xf>
    <xf numFmtId="169" fontId="0" fillId="0" borderId="0" xfId="0" applyNumberFormat="1"/>
    <xf numFmtId="167" fontId="0" fillId="0" borderId="0" xfId="0" applyNumberFormat="1"/>
    <xf numFmtId="39" fontId="0" fillId="0" borderId="0" xfId="0" applyNumberFormat="1"/>
    <xf numFmtId="14" fontId="2" fillId="0" borderId="1" xfId="0" applyNumberFormat="1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 vertical="center"/>
    </xf>
    <xf numFmtId="171" fontId="2" fillId="0" borderId="1" xfId="0" applyNumberFormat="1" applyFont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169" fontId="19" fillId="0" borderId="1" xfId="0" applyNumberFormat="1" applyFont="1" applyBorder="1" applyAlignment="1">
      <alignment horizontal="center" vertical="center" wrapText="1"/>
    </xf>
    <xf numFmtId="169" fontId="19" fillId="0" borderId="1" xfId="3" applyNumberFormat="1" applyFont="1" applyBorder="1" applyAlignment="1">
      <alignment horizontal="center" vertical="center" wrapText="1"/>
    </xf>
    <xf numFmtId="169" fontId="19" fillId="0" borderId="1" xfId="4" applyNumberFormat="1" applyFont="1" applyBorder="1" applyAlignment="1">
      <alignment horizontal="center" vertical="center" wrapText="1"/>
    </xf>
    <xf numFmtId="165" fontId="0" fillId="0" borderId="0" xfId="0" applyNumberFormat="1"/>
    <xf numFmtId="164" fontId="0" fillId="0" borderId="0" xfId="0" applyNumberFormat="1"/>
    <xf numFmtId="1" fontId="0" fillId="0" borderId="0" xfId="0" applyNumberFormat="1"/>
    <xf numFmtId="0" fontId="4" fillId="0" borderId="0" xfId="0" applyFont="1" applyAlignment="1"/>
    <xf numFmtId="173" fontId="3" fillId="2" borderId="1" xfId="1" applyNumberFormat="1" applyFont="1" applyFill="1" applyBorder="1" applyAlignment="1">
      <alignment horizontal="center" vertical="center" wrapText="1"/>
    </xf>
    <xf numFmtId="0" fontId="20" fillId="0" borderId="0" xfId="0" applyFont="1"/>
    <xf numFmtId="164" fontId="2" fillId="0" borderId="1" xfId="1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left" vertical="center" wrapText="1"/>
    </xf>
    <xf numFmtId="169" fontId="3" fillId="4" borderId="1" xfId="0" applyNumberFormat="1" applyFont="1" applyFill="1" applyBorder="1" applyAlignment="1">
      <alignment horizontal="center" vertical="center" wrapText="1"/>
    </xf>
    <xf numFmtId="169" fontId="3" fillId="4" borderId="1" xfId="1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172" fontId="2" fillId="0" borderId="1" xfId="1" applyNumberFormat="1" applyFont="1" applyBorder="1" applyAlignment="1">
      <alignment horizontal="center" vertical="center" wrapText="1"/>
    </xf>
    <xf numFmtId="172" fontId="2" fillId="0" borderId="1" xfId="0" applyNumberFormat="1" applyFont="1" applyBorder="1" applyAlignment="1">
      <alignment horizontal="center" vertical="center" wrapText="1"/>
    </xf>
    <xf numFmtId="174" fontId="2" fillId="0" borderId="1" xfId="0" applyNumberFormat="1" applyFont="1" applyBorder="1" applyAlignment="1">
      <alignment horizontal="center" vertical="center" wrapText="1"/>
    </xf>
    <xf numFmtId="175" fontId="2" fillId="0" borderId="1" xfId="0" applyNumberFormat="1" applyFont="1" applyBorder="1" applyAlignment="1">
      <alignment horizontal="center" vertical="center" wrapText="1"/>
    </xf>
    <xf numFmtId="169" fontId="21" fillId="5" borderId="1" xfId="0" applyNumberFormat="1" applyFont="1" applyFill="1" applyBorder="1" applyAlignment="1">
      <alignment horizontal="center" vertical="center" wrapText="1"/>
    </xf>
    <xf numFmtId="169" fontId="18" fillId="0" borderId="1" xfId="3" applyNumberFormat="1" applyFont="1" applyBorder="1" applyAlignment="1">
      <alignment horizontal="center" vertical="center" wrapText="1"/>
    </xf>
    <xf numFmtId="169" fontId="18" fillId="0" borderId="1" xfId="4" applyNumberFormat="1" applyFont="1" applyBorder="1" applyAlignment="1">
      <alignment horizontal="center" vertical="center" wrapText="1"/>
    </xf>
    <xf numFmtId="169" fontId="19" fillId="0" borderId="4" xfId="4" applyNumberFormat="1" applyFont="1" applyBorder="1" applyAlignment="1">
      <alignment horizontal="center" vertical="center" wrapText="1"/>
    </xf>
    <xf numFmtId="169" fontId="18" fillId="0" borderId="1" xfId="16" applyNumberFormat="1" applyFont="1" applyBorder="1" applyAlignment="1">
      <alignment horizontal="center" vertical="center" wrapText="1"/>
    </xf>
    <xf numFmtId="169" fontId="3" fillId="0" borderId="1" xfId="0" applyNumberFormat="1" applyFont="1" applyBorder="1" applyAlignment="1">
      <alignment horizontal="center" vertical="center" wrapText="1"/>
    </xf>
    <xf numFmtId="169" fontId="18" fillId="0" borderId="1" xfId="26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4" fontId="19" fillId="0" borderId="1" xfId="1" applyFont="1" applyFill="1" applyBorder="1" applyAlignment="1">
      <alignment horizontal="center" vertical="center" wrapText="1"/>
    </xf>
    <xf numFmtId="0" fontId="2" fillId="0" borderId="0" xfId="0" applyFont="1"/>
    <xf numFmtId="14" fontId="2" fillId="0" borderId="8" xfId="0" applyNumberFormat="1" applyFont="1" applyBorder="1" applyAlignment="1">
      <alignment horizontal="center" vertical="center" textRotation="90" wrapText="1"/>
    </xf>
    <xf numFmtId="0" fontId="0" fillId="5" borderId="0" xfId="0" applyFill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center"/>
    </xf>
    <xf numFmtId="166" fontId="3" fillId="3" borderId="1" xfId="0" applyNumberFormat="1" applyFont="1" applyFill="1" applyBorder="1" applyAlignment="1">
      <alignment horizontal="center"/>
    </xf>
    <xf numFmtId="167" fontId="3" fillId="2" borderId="1" xfId="0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left" vertical="center" wrapText="1"/>
    </xf>
    <xf numFmtId="167" fontId="3" fillId="3" borderId="1" xfId="0" applyNumberFormat="1" applyFont="1" applyFill="1" applyBorder="1" applyAlignment="1">
      <alignment horizontal="center" vertical="center" wrapText="1"/>
    </xf>
    <xf numFmtId="177" fontId="3" fillId="3" borderId="1" xfId="1" applyNumberFormat="1" applyFont="1" applyFill="1" applyBorder="1" applyAlignment="1">
      <alignment horizontal="center" vertical="center" wrapText="1"/>
    </xf>
    <xf numFmtId="169" fontId="3" fillId="3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2" fillId="0" borderId="0" xfId="3" applyFont="1" applyAlignment="1">
      <alignment vertical="center"/>
    </xf>
    <xf numFmtId="0" fontId="23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22" fillId="0" borderId="1" xfId="3" applyFont="1" applyBorder="1" applyAlignment="1">
      <alignment horizontal="left" vertical="center" wrapText="1" indent="2"/>
    </xf>
    <xf numFmtId="0" fontId="19" fillId="0" borderId="1" xfId="3" applyFont="1" applyBorder="1" applyAlignment="1">
      <alignment horizontal="left" vertical="center" wrapText="1" indent="5"/>
    </xf>
    <xf numFmtId="0" fontId="8" fillId="0" borderId="1" xfId="3" applyFont="1" applyBorder="1" applyAlignment="1">
      <alignment horizontal="left" vertical="center" wrapText="1" indent="5"/>
    </xf>
    <xf numFmtId="0" fontId="19" fillId="0" borderId="0" xfId="0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/>
    </xf>
    <xf numFmtId="169" fontId="15" fillId="0" borderId="1" xfId="28" applyNumberFormat="1" applyFont="1" applyFill="1" applyBorder="1" applyAlignment="1">
      <alignment horizontal="center" vertical="center" wrapText="1"/>
    </xf>
    <xf numFmtId="169" fontId="3" fillId="2" borderId="1" xfId="1" applyNumberFormat="1" applyFont="1" applyFill="1" applyBorder="1" applyAlignment="1">
      <alignment horizontal="center" vertical="center" wrapText="1"/>
    </xf>
    <xf numFmtId="169" fontId="8" fillId="0" borderId="1" xfId="28" applyNumberFormat="1" applyFont="1" applyBorder="1" applyAlignment="1">
      <alignment horizontal="center" vertical="center"/>
    </xf>
    <xf numFmtId="169" fontId="8" fillId="3" borderId="1" xfId="28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167" fontId="3" fillId="3" borderId="1" xfId="1" applyNumberFormat="1" applyFont="1" applyFill="1" applyBorder="1" applyAlignment="1">
      <alignment horizontal="center" vertical="center" wrapText="1"/>
    </xf>
    <xf numFmtId="39" fontId="2" fillId="3" borderId="1" xfId="1" applyNumberFormat="1" applyFont="1" applyFill="1" applyBorder="1" applyAlignment="1">
      <alignment horizontal="center" vertical="center" wrapText="1"/>
    </xf>
    <xf numFmtId="167" fontId="2" fillId="3" borderId="1" xfId="0" applyNumberFormat="1" applyFont="1" applyFill="1" applyBorder="1" applyAlignment="1">
      <alignment horizontal="center" vertical="center" wrapText="1"/>
    </xf>
    <xf numFmtId="173" fontId="3" fillId="2" borderId="7" xfId="1" applyNumberFormat="1" applyFont="1" applyFill="1" applyBorder="1" applyAlignment="1">
      <alignment horizontal="center" vertical="center" wrapText="1"/>
    </xf>
    <xf numFmtId="167" fontId="2" fillId="0" borderId="7" xfId="1" applyNumberFormat="1" applyFont="1" applyBorder="1" applyAlignment="1">
      <alignment horizontal="center" vertical="center" wrapText="1"/>
    </xf>
    <xf numFmtId="173" fontId="3" fillId="3" borderId="7" xfId="1" applyNumberFormat="1" applyFont="1" applyFill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textRotation="90" wrapText="1"/>
    </xf>
    <xf numFmtId="169" fontId="3" fillId="3" borderId="1" xfId="1" applyNumberFormat="1" applyFont="1" applyFill="1" applyBorder="1" applyAlignment="1">
      <alignment horizontal="center" vertical="center" wrapText="1"/>
    </xf>
    <xf numFmtId="169" fontId="0" fillId="0" borderId="0" xfId="0" applyNumberFormat="1" applyAlignment="1">
      <alignment vertical="center"/>
    </xf>
    <xf numFmtId="176" fontId="12" fillId="0" borderId="1" xfId="28" applyNumberFormat="1" applyFont="1" applyFill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 textRotation="90" wrapText="1"/>
    </xf>
    <xf numFmtId="167" fontId="8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90" wrapText="1"/>
    </xf>
    <xf numFmtId="169" fontId="0" fillId="0" borderId="0" xfId="0" applyNumberFormat="1" applyAlignment="1">
      <alignment horizontal="center"/>
    </xf>
    <xf numFmtId="169" fontId="19" fillId="0" borderId="1" xfId="28" applyNumberFormat="1" applyFont="1" applyFill="1" applyBorder="1" applyAlignment="1">
      <alignment horizontal="center" vertical="center"/>
    </xf>
    <xf numFmtId="169" fontId="2" fillId="0" borderId="7" xfId="0" applyNumberFormat="1" applyFont="1" applyBorder="1" applyAlignment="1">
      <alignment horizontal="center" vertical="center" wrapText="1"/>
    </xf>
    <xf numFmtId="169" fontId="19" fillId="0" borderId="1" xfId="28" applyNumberFormat="1" applyFont="1" applyBorder="1" applyAlignment="1">
      <alignment horizontal="center" vertical="center"/>
    </xf>
    <xf numFmtId="169" fontId="3" fillId="0" borderId="3" xfId="0" applyNumberFormat="1" applyFont="1" applyBorder="1" applyAlignment="1">
      <alignment horizontal="center" vertical="center" wrapText="1"/>
    </xf>
    <xf numFmtId="0" fontId="0" fillId="0" borderId="1" xfId="0" applyBorder="1"/>
    <xf numFmtId="169" fontId="21" fillId="5" borderId="9" xfId="0" applyNumberFormat="1" applyFont="1" applyFill="1" applyBorder="1" applyAlignment="1">
      <alignment horizontal="center" vertical="center" wrapText="1"/>
    </xf>
    <xf numFmtId="173" fontId="24" fillId="0" borderId="1" xfId="28" applyNumberFormat="1" applyFont="1" applyBorder="1" applyAlignment="1">
      <alignment horizontal="center" vertical="center"/>
    </xf>
    <xf numFmtId="176" fontId="25" fillId="2" borderId="8" xfId="28" applyNumberFormat="1" applyFont="1" applyFill="1" applyBorder="1" applyAlignment="1">
      <alignment horizontal="center" vertical="center" wrapText="1"/>
    </xf>
    <xf numFmtId="39" fontId="3" fillId="2" borderId="8" xfId="0" applyNumberFormat="1" applyFont="1" applyFill="1" applyBorder="1" applyAlignment="1">
      <alignment horizontal="center" vertical="center" wrapText="1"/>
    </xf>
    <xf numFmtId="176" fontId="12" fillId="0" borderId="8" xfId="28" applyNumberFormat="1" applyFont="1" applyFill="1" applyBorder="1" applyAlignment="1">
      <alignment horizontal="center" vertical="center"/>
    </xf>
    <xf numFmtId="39" fontId="2" fillId="5" borderId="8" xfId="0" applyNumberFormat="1" applyFont="1" applyFill="1" applyBorder="1" applyAlignment="1">
      <alignment horizontal="center" vertical="center" wrapText="1"/>
    </xf>
    <xf numFmtId="169" fontId="7" fillId="0" borderId="1" xfId="0" applyNumberFormat="1" applyFont="1" applyBorder="1" applyAlignment="1">
      <alignment horizontal="center" vertical="center" wrapText="1"/>
    </xf>
    <xf numFmtId="169" fontId="10" fillId="0" borderId="2" xfId="0" applyNumberFormat="1" applyFont="1" applyBorder="1" applyAlignment="1">
      <alignment horizontal="center" vertical="center" wrapText="1"/>
    </xf>
    <xf numFmtId="169" fontId="10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169" fontId="15" fillId="0" borderId="1" xfId="2" applyNumberFormat="1" applyFont="1" applyBorder="1" applyAlignment="1">
      <alignment horizontal="center" vertical="center" wrapText="1"/>
    </xf>
    <xf numFmtId="169" fontId="15" fillId="0" borderId="1" xfId="5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indent="4"/>
    </xf>
    <xf numFmtId="173" fontId="15" fillId="0" borderId="1" xfId="28" applyNumberFormat="1" applyFont="1" applyBorder="1" applyAlignment="1">
      <alignment horizontal="center" vertical="center"/>
    </xf>
    <xf numFmtId="167" fontId="11" fillId="0" borderId="1" xfId="28" applyNumberFormat="1" applyFont="1" applyBorder="1" applyAlignment="1">
      <alignment horizontal="center" vertical="center"/>
    </xf>
    <xf numFmtId="169" fontId="11" fillId="5" borderId="7" xfId="1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9" fontId="18" fillId="0" borderId="2" xfId="26" applyNumberFormat="1" applyFont="1" applyBorder="1" applyAlignment="1">
      <alignment horizontal="center" vertical="center" wrapText="1"/>
    </xf>
    <xf numFmtId="173" fontId="18" fillId="0" borderId="1" xfId="10" applyNumberFormat="1" applyFont="1" applyBorder="1" applyAlignment="1">
      <alignment horizontal="center" vertical="center" wrapText="1"/>
    </xf>
    <xf numFmtId="173" fontId="18" fillId="2" borderId="1" xfId="28" applyNumberFormat="1" applyFont="1" applyFill="1" applyBorder="1" applyAlignment="1">
      <alignment horizontal="center" vertical="center" wrapText="1"/>
    </xf>
    <xf numFmtId="169" fontId="11" fillId="0" borderId="1" xfId="2" applyNumberFormat="1" applyFont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8" fillId="0" borderId="1" xfId="3" applyFont="1" applyBorder="1" applyAlignment="1">
      <alignment vertical="center" wrapText="1"/>
    </xf>
    <xf numFmtId="2" fontId="25" fillId="0" borderId="1" xfId="3" applyNumberFormat="1" applyFont="1" applyBorder="1" applyAlignment="1">
      <alignment horizontal="center" vertical="center" wrapText="1"/>
    </xf>
    <xf numFmtId="170" fontId="25" fillId="0" borderId="1" xfId="3" applyNumberFormat="1" applyFont="1" applyBorder="1" applyAlignment="1">
      <alignment horizontal="center" vertical="center" wrapText="1"/>
    </xf>
    <xf numFmtId="169" fontId="29" fillId="5" borderId="1" xfId="4" applyNumberFormat="1" applyFont="1" applyFill="1" applyBorder="1" applyAlignment="1">
      <alignment horizontal="center" vertical="center" wrapText="1"/>
    </xf>
    <xf numFmtId="0" fontId="24" fillId="0" borderId="1" xfId="3" applyFont="1" applyBorder="1" applyAlignment="1">
      <alignment horizontal="left" vertical="center" wrapText="1" indent="15"/>
    </xf>
    <xf numFmtId="2" fontId="12" fillId="0" borderId="1" xfId="0" applyNumberFormat="1" applyFont="1" applyBorder="1" applyAlignment="1">
      <alignment horizontal="center" vertical="center" wrapText="1"/>
    </xf>
    <xf numFmtId="169" fontId="12" fillId="0" borderId="1" xfId="0" applyNumberFormat="1" applyFont="1" applyBorder="1" applyAlignment="1">
      <alignment horizontal="center" vertical="center" wrapText="1"/>
    </xf>
    <xf numFmtId="169" fontId="12" fillId="0" borderId="1" xfId="4" applyNumberFormat="1" applyFont="1" applyBorder="1" applyAlignment="1">
      <alignment horizontal="center" vertical="center" wrapText="1"/>
    </xf>
    <xf numFmtId="0" fontId="30" fillId="0" borderId="1" xfId="3" applyFont="1" applyBorder="1" applyAlignment="1">
      <alignment horizontal="left" vertical="center" wrapText="1" indent="2"/>
    </xf>
    <xf numFmtId="39" fontId="25" fillId="0" borderId="1" xfId="3" applyNumberFormat="1" applyFont="1" applyBorder="1" applyAlignment="1">
      <alignment horizontal="center" vertical="center" wrapText="1"/>
    </xf>
    <xf numFmtId="0" fontId="31" fillId="0" borderId="1" xfId="3" applyFont="1" applyBorder="1" applyAlignment="1">
      <alignment horizontal="left" vertical="center" wrapText="1" indent="3"/>
    </xf>
    <xf numFmtId="2" fontId="12" fillId="0" borderId="1" xfId="3" applyNumberFormat="1" applyFont="1" applyBorder="1" applyAlignment="1">
      <alignment horizontal="center" vertical="center" wrapText="1"/>
    </xf>
    <xf numFmtId="170" fontId="12" fillId="0" borderId="1" xfId="3" applyNumberFormat="1" applyFont="1" applyBorder="1" applyAlignment="1">
      <alignment horizontal="center" vertical="center" wrapText="1"/>
    </xf>
    <xf numFmtId="169" fontId="12" fillId="0" borderId="4" xfId="4" applyNumberFormat="1" applyFont="1" applyBorder="1" applyAlignment="1">
      <alignment horizontal="center" vertical="center" wrapText="1"/>
    </xf>
    <xf numFmtId="0" fontId="12" fillId="0" borderId="1" xfId="3" applyFont="1" applyBorder="1" applyAlignment="1">
      <alignment horizontal="left" vertical="center" wrapText="1" indent="7"/>
    </xf>
    <xf numFmtId="169" fontId="12" fillId="0" borderId="1" xfId="3" applyNumberFormat="1" applyFont="1" applyBorder="1" applyAlignment="1">
      <alignment horizontal="center" vertical="center" wrapText="1"/>
    </xf>
    <xf numFmtId="172" fontId="25" fillId="0" borderId="1" xfId="4" applyNumberFormat="1" applyFont="1" applyFill="1" applyBorder="1" applyAlignment="1">
      <alignment horizontal="center" vertical="center" wrapText="1"/>
    </xf>
    <xf numFmtId="0" fontId="31" fillId="0" borderId="1" xfId="3" applyFont="1" applyBorder="1" applyAlignment="1">
      <alignment horizontal="left" vertical="center" indent="3"/>
    </xf>
    <xf numFmtId="172" fontId="29" fillId="0" borderId="1" xfId="4" applyNumberFormat="1" applyFont="1" applyBorder="1" applyAlignment="1">
      <alignment horizontal="center" vertical="center" wrapText="1"/>
    </xf>
    <xf numFmtId="172" fontId="12" fillId="0" borderId="1" xfId="4" applyNumberFormat="1" applyFont="1" applyBorder="1" applyAlignment="1">
      <alignment horizontal="center" vertical="center" wrapText="1"/>
    </xf>
    <xf numFmtId="169" fontId="32" fillId="0" borderId="1" xfId="4" applyNumberFormat="1" applyFont="1" applyBorder="1" applyAlignment="1">
      <alignment horizontal="center" vertical="center" wrapText="1"/>
    </xf>
    <xf numFmtId="172" fontId="12" fillId="0" borderId="1" xfId="0" applyNumberFormat="1" applyFont="1" applyBorder="1" applyAlignment="1">
      <alignment horizontal="center" vertical="center" wrapText="1"/>
    </xf>
    <xf numFmtId="172" fontId="12" fillId="0" borderId="1" xfId="3" applyNumberFormat="1" applyFont="1" applyBorder="1" applyAlignment="1">
      <alignment horizontal="center" vertical="center" wrapText="1"/>
    </xf>
    <xf numFmtId="0" fontId="24" fillId="0" borderId="1" xfId="3" applyFont="1" applyBorder="1" applyAlignment="1">
      <alignment horizontal="left" vertical="center" indent="11"/>
    </xf>
    <xf numFmtId="172" fontId="12" fillId="0" borderId="1" xfId="4" applyNumberFormat="1" applyFont="1" applyFill="1" applyBorder="1" applyAlignment="1">
      <alignment horizontal="center" vertical="center" wrapText="1"/>
    </xf>
    <xf numFmtId="2" fontId="32" fillId="0" borderId="1" xfId="4" applyNumberFormat="1" applyFont="1" applyFill="1" applyBorder="1" applyAlignment="1">
      <alignment horizontal="center" vertical="center" wrapText="1"/>
    </xf>
    <xf numFmtId="2" fontId="12" fillId="0" borderId="1" xfId="4" applyNumberFormat="1" applyFont="1" applyBorder="1" applyAlignment="1">
      <alignment horizontal="center" vertical="center" wrapText="1"/>
    </xf>
    <xf numFmtId="0" fontId="24" fillId="0" borderId="1" xfId="3" applyFont="1" applyBorder="1" applyAlignment="1">
      <alignment horizontal="left" vertical="center" indent="7"/>
    </xf>
    <xf numFmtId="172" fontId="12" fillId="0" borderId="1" xfId="5" applyNumberFormat="1" applyFont="1" applyFill="1" applyBorder="1" applyAlignment="1">
      <alignment horizontal="center" vertical="center" wrapText="1"/>
    </xf>
    <xf numFmtId="4" fontId="12" fillId="0" borderId="1" xfId="5" applyNumberFormat="1" applyFont="1" applyFill="1" applyBorder="1" applyAlignment="1">
      <alignment horizontal="center" vertical="center" wrapText="1"/>
    </xf>
    <xf numFmtId="2" fontId="12" fillId="0" borderId="1" xfId="5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/>
    <xf numFmtId="0" fontId="5" fillId="0" borderId="6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5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</cellXfs>
  <cellStyles count="29">
    <cellStyle name="Comma" xfId="1" builtinId="3"/>
    <cellStyle name="Comma 10" xfId="28"/>
    <cellStyle name="Comma 2" xfId="10"/>
    <cellStyle name="Comma 2 33" xfId="12"/>
    <cellStyle name="Comma 2 42" xfId="13"/>
    <cellStyle name="Comma 2 83" xfId="11"/>
    <cellStyle name="Comma 3" xfId="4"/>
    <cellStyle name="Comma 3 2" xfId="5"/>
    <cellStyle name="Comma 38" xfId="15"/>
    <cellStyle name="Comma 41" xfId="18"/>
    <cellStyle name="Comma 43" xfId="20"/>
    <cellStyle name="Comma 45" xfId="23"/>
    <cellStyle name="Comma 47" xfId="25"/>
    <cellStyle name="Comma 48" xfId="16"/>
    <cellStyle name="Comma 49" xfId="21"/>
    <cellStyle name="Comma 50" xfId="24"/>
    <cellStyle name="Comma 51" xfId="26"/>
    <cellStyle name="Comma 90" xfId="14"/>
    <cellStyle name="Comma 91" xfId="17"/>
    <cellStyle name="Comma 92" xfId="19"/>
    <cellStyle name="Comma 93" xfId="22"/>
    <cellStyle name="Comma 94" xfId="27"/>
    <cellStyle name="Normal" xfId="0" builtinId="0"/>
    <cellStyle name="Normal 2" xfId="3"/>
    <cellStyle name="Percent" xfId="2" builtinId="5"/>
    <cellStyle name="Percent 2" xfId="6"/>
    <cellStyle name="Percent 2 26" xfId="8"/>
    <cellStyle name="Percent 2 27" xfId="9"/>
    <cellStyle name="Percent 2 8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showGridLines="0" showRuler="0" view="pageLayout" zoomScale="106" zoomScalePageLayoutView="106" workbookViewId="0">
      <selection activeCell="B46" sqref="B46"/>
    </sheetView>
  </sheetViews>
  <sheetFormatPr defaultRowHeight="15" x14ac:dyDescent="0.25"/>
  <cols>
    <col min="1" max="1" width="62.85546875" customWidth="1"/>
    <col min="2" max="2" width="12.5703125" customWidth="1"/>
    <col min="3" max="3" width="11.85546875" customWidth="1"/>
    <col min="4" max="4" width="11.28515625" customWidth="1"/>
    <col min="5" max="5" width="11.140625" customWidth="1"/>
    <col min="6" max="6" width="12" customWidth="1"/>
    <col min="7" max="7" width="10.28515625" customWidth="1"/>
    <col min="8" max="8" width="9.7109375" customWidth="1"/>
  </cols>
  <sheetData>
    <row r="1" spans="1:14" x14ac:dyDescent="0.25">
      <c r="C1" s="182" t="s">
        <v>118</v>
      </c>
    </row>
    <row r="2" spans="1:14" ht="19.5" customHeight="1" x14ac:dyDescent="0.25">
      <c r="A2" s="218" t="s">
        <v>123</v>
      </c>
      <c r="B2" s="218"/>
      <c r="C2" s="218"/>
      <c r="D2" s="218"/>
      <c r="E2" s="218"/>
      <c r="F2" s="218"/>
      <c r="G2" s="218"/>
      <c r="H2" s="218"/>
    </row>
    <row r="3" spans="1:14" ht="12" customHeight="1" x14ac:dyDescent="0.3">
      <c r="A3" s="53" t="s">
        <v>46</v>
      </c>
      <c r="B3" s="53"/>
      <c r="C3" s="223" t="s">
        <v>107</v>
      </c>
      <c r="D3" s="223"/>
      <c r="E3" s="54"/>
      <c r="F3" s="54"/>
    </row>
    <row r="4" spans="1:14" ht="91.5" customHeight="1" x14ac:dyDescent="0.3">
      <c r="A4" s="57"/>
      <c r="B4" s="62">
        <v>44439</v>
      </c>
      <c r="C4" s="62">
        <v>44804</v>
      </c>
      <c r="D4" s="62" t="s">
        <v>111</v>
      </c>
      <c r="E4" s="62">
        <v>45169</v>
      </c>
      <c r="F4" s="5" t="s">
        <v>120</v>
      </c>
      <c r="G4" s="5" t="s">
        <v>121</v>
      </c>
      <c r="H4" s="5" t="s">
        <v>122</v>
      </c>
    </row>
    <row r="5" spans="1:14" ht="16.5" x14ac:dyDescent="0.3">
      <c r="A5" s="109" t="s">
        <v>27</v>
      </c>
      <c r="B5" s="30">
        <v>4418.0462836589413</v>
      </c>
      <c r="C5" s="30">
        <v>4044.5086404662075</v>
      </c>
      <c r="D5" s="30">
        <v>4186.66534605575</v>
      </c>
      <c r="E5" s="30">
        <v>4395.1195037283951</v>
      </c>
      <c r="F5" s="30">
        <f>E5*100/B5</f>
        <v>99.481065193559758</v>
      </c>
      <c r="G5" s="30">
        <f>E5*100/C5</f>
        <v>108.66881231886238</v>
      </c>
      <c r="H5" s="83">
        <f>E5*100/D5</f>
        <v>104.9790021518923</v>
      </c>
      <c r="J5" s="29"/>
    </row>
    <row r="6" spans="1:14" ht="16.5" x14ac:dyDescent="0.3">
      <c r="A6" s="220" t="s">
        <v>26</v>
      </c>
      <c r="B6" s="221"/>
      <c r="C6" s="221"/>
      <c r="D6" s="221"/>
      <c r="E6" s="221"/>
      <c r="F6" s="221"/>
      <c r="G6" s="221"/>
      <c r="H6" s="222"/>
      <c r="N6" s="103"/>
    </row>
    <row r="7" spans="1:14" ht="16.5" customHeight="1" x14ac:dyDescent="0.3">
      <c r="A7" s="6" t="s">
        <v>29</v>
      </c>
      <c r="B7" s="31">
        <v>4187.1727361397852</v>
      </c>
      <c r="C7" s="31">
        <v>3825.7019415892746</v>
      </c>
      <c r="D7" s="31">
        <v>3969.6861616986098</v>
      </c>
      <c r="E7" s="31">
        <v>4185.60423504552</v>
      </c>
      <c r="F7" s="32">
        <f>E7*100/B7</f>
        <v>99.962540329881122</v>
      </c>
      <c r="G7" s="32">
        <f>E7*100/C7</f>
        <v>109.40748388011468</v>
      </c>
      <c r="H7" s="82">
        <f>E7*100/D7</f>
        <v>105.43917238169074</v>
      </c>
      <c r="J7" t="s">
        <v>110</v>
      </c>
    </row>
    <row r="8" spans="1:14" ht="17.25" customHeight="1" x14ac:dyDescent="0.3">
      <c r="A8" s="219" t="s">
        <v>3</v>
      </c>
      <c r="B8" s="219"/>
      <c r="C8" s="219"/>
      <c r="D8" s="219"/>
      <c r="E8" s="219"/>
      <c r="F8" s="219"/>
      <c r="G8" s="219"/>
      <c r="H8" s="66"/>
    </row>
    <row r="9" spans="1:14" ht="16.5" x14ac:dyDescent="0.3">
      <c r="A9" s="111" t="s">
        <v>2</v>
      </c>
      <c r="B9" s="112">
        <v>3052.1669220083354</v>
      </c>
      <c r="C9" s="112">
        <v>2326.5030490324643</v>
      </c>
      <c r="D9" s="112">
        <v>2319.7284840920802</v>
      </c>
      <c r="E9" s="112">
        <v>2349.8547205035184</v>
      </c>
      <c r="F9" s="112">
        <f>E9*100/B9</f>
        <v>76.989718470486096</v>
      </c>
      <c r="G9" s="112">
        <f>E9*100/C9</f>
        <v>101.0037240862747</v>
      </c>
      <c r="H9" s="67">
        <f>E9*100/D9</f>
        <v>101.29869666290836</v>
      </c>
      <c r="I9" s="29"/>
      <c r="J9" s="29"/>
      <c r="K9" s="28"/>
    </row>
    <row r="10" spans="1:14" ht="13.5" customHeight="1" x14ac:dyDescent="0.3">
      <c r="A10" s="219" t="s">
        <v>1</v>
      </c>
      <c r="B10" s="219"/>
      <c r="C10" s="219"/>
      <c r="D10" s="219"/>
      <c r="E10" s="219"/>
      <c r="F10" s="219"/>
      <c r="G10" s="219"/>
      <c r="H10" s="66"/>
      <c r="K10" s="59"/>
    </row>
    <row r="11" spans="1:14" ht="18" customHeight="1" x14ac:dyDescent="0.3">
      <c r="A11" s="106" t="s">
        <v>42</v>
      </c>
      <c r="B11" s="81">
        <v>2226.9286181388934</v>
      </c>
      <c r="C11" s="81">
        <v>1712.0577668338603</v>
      </c>
      <c r="D11" s="81">
        <v>1772.58153622035</v>
      </c>
      <c r="E11" s="81">
        <v>1724.7591198647042</v>
      </c>
      <c r="F11" s="25">
        <f>E11*100/B11</f>
        <v>77.450130453940361</v>
      </c>
      <c r="G11" s="25">
        <f>E11*100/C11</f>
        <v>100.74187642945792</v>
      </c>
      <c r="H11" s="65">
        <f>E11*100/D11</f>
        <v>97.302103436233637</v>
      </c>
    </row>
    <row r="12" spans="1:14" ht="33.75" customHeight="1" x14ac:dyDescent="0.3">
      <c r="A12" s="106" t="s">
        <v>44</v>
      </c>
      <c r="B12" s="26">
        <v>10.4407566985549</v>
      </c>
      <c r="C12" s="26">
        <v>52.872980690293701</v>
      </c>
      <c r="D12" s="26">
        <v>43.982599999999998</v>
      </c>
      <c r="E12" s="26">
        <v>168.07648913689795</v>
      </c>
      <c r="F12" s="25">
        <f>E12*100/B12</f>
        <v>1609.8113766041627</v>
      </c>
      <c r="G12" s="25">
        <f>E12*100/C12</f>
        <v>317.88729695686146</v>
      </c>
      <c r="H12" s="65">
        <f>E12*100/D12</f>
        <v>382.14314100780297</v>
      </c>
      <c r="K12" s="60"/>
    </row>
    <row r="13" spans="1:14" ht="34.5" customHeight="1" x14ac:dyDescent="0.3">
      <c r="A13" s="106" t="s">
        <v>43</v>
      </c>
      <c r="B13" s="26">
        <v>810.72165717000007</v>
      </c>
      <c r="C13" s="26">
        <v>558.72953151000002</v>
      </c>
      <c r="D13" s="26">
        <v>500.22392787000001</v>
      </c>
      <c r="E13" s="26">
        <v>454.07652150000001</v>
      </c>
      <c r="F13" s="25">
        <f>E13*100/B13</f>
        <v>56.008929511646784</v>
      </c>
      <c r="G13" s="25">
        <f>E13*100/C13</f>
        <v>81.269468659161618</v>
      </c>
      <c r="H13" s="65">
        <f>E13*100/D13</f>
        <v>90.774650351793454</v>
      </c>
    </row>
    <row r="14" spans="1:14" ht="16.5" x14ac:dyDescent="0.3">
      <c r="A14" s="106" t="s">
        <v>109</v>
      </c>
      <c r="B14" s="24">
        <v>4.075890000887</v>
      </c>
      <c r="C14" s="24">
        <v>2.8427699983104997</v>
      </c>
      <c r="D14" s="24">
        <v>2.9404200017303999</v>
      </c>
      <c r="E14" s="24">
        <v>2.9425900019166003</v>
      </c>
      <c r="F14" s="25">
        <f>E14*100/B14</f>
        <v>72.195029828484834</v>
      </c>
      <c r="G14" s="25">
        <f>E14*100/C14</f>
        <v>103.51136404511885</v>
      </c>
      <c r="H14" s="118">
        <f t="shared" ref="H14:H21" si="0">E14*100/D14</f>
        <v>100.07379898738697</v>
      </c>
    </row>
    <row r="15" spans="1:14" ht="16.5" x14ac:dyDescent="0.3">
      <c r="A15" s="111" t="s">
        <v>6</v>
      </c>
      <c r="B15" s="113">
        <v>1135.0058141314501</v>
      </c>
      <c r="C15" s="113">
        <v>1499.1988925568101</v>
      </c>
      <c r="D15" s="113">
        <v>1649.9576776065201</v>
      </c>
      <c r="E15" s="113">
        <v>1835.7495145420019</v>
      </c>
      <c r="F15" s="114">
        <f>E15*100/B15</f>
        <v>161.73921681157094</v>
      </c>
      <c r="G15" s="114">
        <f>E15*100/C15</f>
        <v>122.4486973447013</v>
      </c>
      <c r="H15" s="67">
        <f t="shared" si="0"/>
        <v>111.26040015796025</v>
      </c>
    </row>
    <row r="16" spans="1:14" ht="16.5" x14ac:dyDescent="0.3">
      <c r="A16" s="219" t="s">
        <v>1</v>
      </c>
      <c r="B16" s="219"/>
      <c r="C16" s="219"/>
      <c r="D16" s="219"/>
      <c r="E16" s="219"/>
      <c r="F16" s="219"/>
      <c r="G16" s="219"/>
      <c r="H16" s="66"/>
      <c r="J16" s="29"/>
    </row>
    <row r="17" spans="1:11" ht="17.25" customHeight="1" x14ac:dyDescent="0.3">
      <c r="A17" s="106" t="s">
        <v>42</v>
      </c>
      <c r="B17" s="26" t="s">
        <v>24</v>
      </c>
      <c r="C17" s="26" t="s">
        <v>24</v>
      </c>
      <c r="D17" s="26" t="s">
        <v>24</v>
      </c>
      <c r="E17" s="26" t="s">
        <v>24</v>
      </c>
      <c r="F17" s="26" t="s">
        <v>24</v>
      </c>
      <c r="G17" s="26" t="s">
        <v>24</v>
      </c>
      <c r="H17" s="66" t="s">
        <v>24</v>
      </c>
      <c r="K17" s="59"/>
    </row>
    <row r="18" spans="1:11" ht="32.25" customHeight="1" x14ac:dyDescent="0.3">
      <c r="A18" s="106" t="s">
        <v>41</v>
      </c>
      <c r="B18" s="102">
        <v>1082.1199713014501</v>
      </c>
      <c r="C18" s="102">
        <v>1345.24855830971</v>
      </c>
      <c r="D18" s="102">
        <v>1452.2680029999999</v>
      </c>
      <c r="E18" s="102">
        <v>1608.2053508631018</v>
      </c>
      <c r="F18" s="26">
        <f>E18*100/B18</f>
        <v>148.61617875224468</v>
      </c>
      <c r="G18" s="26">
        <f>E18*100/C18</f>
        <v>119.54707856247727</v>
      </c>
      <c r="H18" s="65">
        <f t="shared" si="0"/>
        <v>110.73750489172637</v>
      </c>
      <c r="I18" s="59"/>
      <c r="J18" s="59"/>
    </row>
    <row r="19" spans="1:11" ht="30" customHeight="1" x14ac:dyDescent="0.3">
      <c r="A19" s="106" t="s">
        <v>39</v>
      </c>
      <c r="B19" s="24">
        <v>52.885842830000001</v>
      </c>
      <c r="C19" s="24">
        <v>149.61796849000001</v>
      </c>
      <c r="D19" s="24">
        <v>188.52357212999999</v>
      </c>
      <c r="E19" s="24">
        <v>221.38847850000002</v>
      </c>
      <c r="F19" s="26">
        <f>E19*100/B19</f>
        <v>418.61577059790238</v>
      </c>
      <c r="G19" s="26">
        <f>E19*100/C19</f>
        <v>147.96917825735412</v>
      </c>
      <c r="H19" s="65">
        <f t="shared" si="0"/>
        <v>117.43278360296367</v>
      </c>
    </row>
    <row r="20" spans="1:11" ht="16.5" x14ac:dyDescent="0.3">
      <c r="A20" s="106" t="s">
        <v>40</v>
      </c>
      <c r="B20" s="33" t="s">
        <v>24</v>
      </c>
      <c r="C20" s="24">
        <v>4.3323657571000007</v>
      </c>
      <c r="D20" s="24">
        <v>9.1661024765233403</v>
      </c>
      <c r="E20" s="24">
        <v>6.1556851788999998</v>
      </c>
      <c r="F20" s="26" t="s">
        <v>24</v>
      </c>
      <c r="G20" s="26" t="s">
        <v>24</v>
      </c>
      <c r="H20" s="65">
        <f t="shared" si="0"/>
        <v>67.157062608303093</v>
      </c>
      <c r="K20" s="29"/>
    </row>
    <row r="21" spans="1:11" ht="17.25" customHeight="1" x14ac:dyDescent="0.25">
      <c r="A21" s="84" t="s">
        <v>28</v>
      </c>
      <c r="B21" s="85">
        <v>230.87354751915638</v>
      </c>
      <c r="C21" s="85">
        <v>218.80669887693278</v>
      </c>
      <c r="D21" s="85">
        <v>216.979184357138</v>
      </c>
      <c r="E21" s="85">
        <v>209.51526868287542</v>
      </c>
      <c r="F21" s="86">
        <f>E21*100/B21</f>
        <v>90.748927685399394</v>
      </c>
      <c r="G21" s="86">
        <f>E21*100/C21</f>
        <v>95.753589701893318</v>
      </c>
      <c r="H21" s="87">
        <f t="shared" si="0"/>
        <v>96.560077550122372</v>
      </c>
      <c r="I21" s="29"/>
      <c r="J21" s="29"/>
    </row>
    <row r="22" spans="1:11" ht="11.25" customHeight="1" x14ac:dyDescent="0.3">
      <c r="A22" s="219" t="s">
        <v>30</v>
      </c>
      <c r="B22" s="219"/>
      <c r="C22" s="219"/>
      <c r="D22" s="219"/>
      <c r="E22" s="219"/>
      <c r="F22" s="219"/>
      <c r="G22" s="219"/>
      <c r="H22" s="66"/>
    </row>
    <row r="23" spans="1:11" ht="17.25" customHeight="1" x14ac:dyDescent="0.3">
      <c r="A23" s="4" t="s">
        <v>38</v>
      </c>
      <c r="B23" s="25">
        <v>54.24753775192859</v>
      </c>
      <c r="C23" s="25">
        <v>35.900310442325193</v>
      </c>
      <c r="D23" s="25">
        <v>34.265394221866202</v>
      </c>
      <c r="E23" s="25">
        <v>31.293978911038202</v>
      </c>
      <c r="F23" s="25">
        <f>E23*100/B23</f>
        <v>57.687372013351244</v>
      </c>
      <c r="G23" s="25">
        <f>E23*100/C23</f>
        <v>87.169103903189963</v>
      </c>
      <c r="H23" s="66">
        <f>E23*100/D23</f>
        <v>91.328232526413444</v>
      </c>
    </row>
    <row r="24" spans="1:11" ht="28.5" customHeight="1" x14ac:dyDescent="0.25">
      <c r="A24" s="229" t="s">
        <v>4</v>
      </c>
      <c r="B24" s="229"/>
      <c r="C24" s="229"/>
      <c r="D24" s="229"/>
      <c r="E24" s="229"/>
      <c r="F24" s="229"/>
      <c r="G24" s="229"/>
      <c r="H24" s="229"/>
    </row>
    <row r="25" spans="1:11" ht="14.25" customHeight="1" x14ac:dyDescent="0.3">
      <c r="A25" s="23" t="s">
        <v>50</v>
      </c>
      <c r="B25" s="23"/>
    </row>
    <row r="26" spans="1:11" ht="89.25" customHeight="1" x14ac:dyDescent="0.3">
      <c r="A26" s="106"/>
      <c r="B26" s="62">
        <v>44439</v>
      </c>
      <c r="C26" s="62">
        <v>44804</v>
      </c>
      <c r="D26" s="62" t="s">
        <v>111</v>
      </c>
      <c r="E26" s="62">
        <v>45169</v>
      </c>
      <c r="F26" s="5" t="s">
        <v>120</v>
      </c>
      <c r="G26" s="5" t="s">
        <v>124</v>
      </c>
      <c r="H26" s="5" t="s">
        <v>122</v>
      </c>
    </row>
    <row r="27" spans="1:11" ht="16.5" x14ac:dyDescent="0.3">
      <c r="A27" s="108" t="s">
        <v>27</v>
      </c>
      <c r="B27" s="31">
        <v>8952.6561503960384</v>
      </c>
      <c r="C27" s="31">
        <v>9992.1156223687703</v>
      </c>
      <c r="D27" s="31">
        <v>10637.7</v>
      </c>
      <c r="E27" s="31">
        <v>11386.909953179946</v>
      </c>
      <c r="F27" s="32">
        <f>E27*100/B27</f>
        <v>127.19029706816366</v>
      </c>
      <c r="G27" s="32">
        <f>E27*100/C27</f>
        <v>113.9589490706926</v>
      </c>
      <c r="H27" s="67">
        <f>E27*100/D27</f>
        <v>107.04296937477035</v>
      </c>
      <c r="J27" s="29"/>
    </row>
    <row r="28" spans="1:11" ht="16.5" x14ac:dyDescent="0.3">
      <c r="A28" s="228" t="s">
        <v>26</v>
      </c>
      <c r="B28" s="228"/>
      <c r="C28" s="228"/>
      <c r="D28" s="228"/>
      <c r="E28" s="228"/>
      <c r="F28" s="228"/>
      <c r="G28" s="228"/>
      <c r="H28" s="66"/>
    </row>
    <row r="29" spans="1:11" ht="16.5" x14ac:dyDescent="0.3">
      <c r="A29" s="34" t="s">
        <v>0</v>
      </c>
      <c r="B29" s="101">
        <v>8484.8178000360385</v>
      </c>
      <c r="C29" s="101">
        <v>9451.5451777287708</v>
      </c>
      <c r="D29" s="101">
        <v>10086.353537359601</v>
      </c>
      <c r="E29" s="101">
        <v>10844.096157949945</v>
      </c>
      <c r="F29" s="32">
        <f>E29*100/B29</f>
        <v>127.80588120470763</v>
      </c>
      <c r="G29" s="32">
        <f>E29*100/C29</f>
        <v>114.73358010817665</v>
      </c>
      <c r="H29" s="67">
        <f t="shared" ref="H29:H46" si="1">E29*100/D29</f>
        <v>107.51255265625666</v>
      </c>
    </row>
    <row r="30" spans="1:11" ht="16.5" x14ac:dyDescent="0.3">
      <c r="A30" s="107" t="s">
        <v>47</v>
      </c>
      <c r="B30" s="43"/>
      <c r="C30" s="35"/>
      <c r="D30" s="35"/>
      <c r="E30" s="35"/>
      <c r="F30" s="36"/>
      <c r="G30" s="36"/>
      <c r="H30" s="66"/>
    </row>
    <row r="31" spans="1:11" ht="16.5" x14ac:dyDescent="0.3">
      <c r="A31" s="115" t="s">
        <v>2</v>
      </c>
      <c r="B31" s="31">
        <v>6184.8607307307848</v>
      </c>
      <c r="C31" s="31">
        <v>5747.7161079933412</v>
      </c>
      <c r="D31" s="31">
        <v>5894.1</v>
      </c>
      <c r="E31" s="31">
        <v>6088.0219713547813</v>
      </c>
      <c r="F31" s="32">
        <f>E31*100/B31</f>
        <v>98.434261277786916</v>
      </c>
      <c r="G31" s="32">
        <f>E31*100/C31</f>
        <v>105.92071454065341</v>
      </c>
      <c r="H31" s="116">
        <f t="shared" si="1"/>
        <v>103.29010317698683</v>
      </c>
      <c r="J31" s="29"/>
    </row>
    <row r="32" spans="1:11" ht="16.5" x14ac:dyDescent="0.3">
      <c r="A32" s="227" t="s">
        <v>47</v>
      </c>
      <c r="B32" s="227"/>
      <c r="C32" s="227"/>
      <c r="D32" s="227"/>
      <c r="E32" s="227"/>
      <c r="F32" s="227"/>
      <c r="G32" s="227"/>
      <c r="H32" s="66"/>
    </row>
    <row r="33" spans="1:11" ht="17.25" customHeight="1" x14ac:dyDescent="0.25">
      <c r="A33" s="107" t="s">
        <v>42</v>
      </c>
      <c r="B33" s="40">
        <v>4512.6114371900003</v>
      </c>
      <c r="C33" s="40">
        <v>4229.7051827799996</v>
      </c>
      <c r="D33" s="40">
        <v>4503.8999999999996</v>
      </c>
      <c r="E33" s="40">
        <v>4468.5194048000003</v>
      </c>
      <c r="F33" s="41">
        <f>E33*100/B33</f>
        <v>99.022915378296872</v>
      </c>
      <c r="G33" s="41">
        <f>E33*100/C33</f>
        <v>105.64611980504606</v>
      </c>
      <c r="H33" s="65">
        <f t="shared" si="1"/>
        <v>99.214445365128014</v>
      </c>
    </row>
    <row r="34" spans="1:11" ht="32.25" customHeight="1" x14ac:dyDescent="0.25">
      <c r="A34" s="107" t="s">
        <v>44</v>
      </c>
      <c r="B34" s="40">
        <v>21.156977240784816</v>
      </c>
      <c r="C34" s="40">
        <v>130.62475156334142</v>
      </c>
      <c r="D34" s="40">
        <v>111.8</v>
      </c>
      <c r="E34" s="40">
        <v>435.45388138478143</v>
      </c>
      <c r="F34" s="41">
        <f>E34*100/B34</f>
        <v>2058.2046122607085</v>
      </c>
      <c r="G34" s="41">
        <f>E34*100/C34</f>
        <v>333.36245709422451</v>
      </c>
      <c r="H34" s="65">
        <f t="shared" si="1"/>
        <v>389.4936327234181</v>
      </c>
    </row>
    <row r="35" spans="1:11" ht="30.75" customHeight="1" x14ac:dyDescent="0.25">
      <c r="A35" s="107" t="s">
        <v>45</v>
      </c>
      <c r="B35" s="40">
        <v>1642.8330000000001</v>
      </c>
      <c r="C35" s="40">
        <v>1380.3630000000001</v>
      </c>
      <c r="D35" s="40">
        <v>1271</v>
      </c>
      <c r="E35" s="40">
        <v>1176.425</v>
      </c>
      <c r="F35" s="41">
        <f>E35*100/B35</f>
        <v>71.609530609623732</v>
      </c>
      <c r="G35" s="41">
        <f>E35*100/C35</f>
        <v>85.22577032273395</v>
      </c>
      <c r="H35" s="65">
        <f t="shared" si="1"/>
        <v>92.559008654602678</v>
      </c>
      <c r="K35" s="29"/>
    </row>
    <row r="36" spans="1:11" ht="16.5" x14ac:dyDescent="0.3">
      <c r="A36" s="107" t="s">
        <v>109</v>
      </c>
      <c r="B36" s="40">
        <v>8.2593163000000001</v>
      </c>
      <c r="C36" s="40">
        <v>7.0231736500000004</v>
      </c>
      <c r="D36" s="40">
        <v>7.5</v>
      </c>
      <c r="E36" s="40">
        <v>7.6236851699999999</v>
      </c>
      <c r="F36" s="43">
        <f>E36*100/B36</f>
        <v>92.304070858746499</v>
      </c>
      <c r="G36" s="41">
        <f>E36*100/C36</f>
        <v>108.55042961952108</v>
      </c>
      <c r="H36" s="66">
        <f t="shared" si="1"/>
        <v>101.64913559999999</v>
      </c>
    </row>
    <row r="37" spans="1:11" ht="16.5" x14ac:dyDescent="0.3">
      <c r="A37" s="117" t="s">
        <v>6</v>
      </c>
      <c r="B37" s="31">
        <v>2299.9570693052542</v>
      </c>
      <c r="C37" s="31">
        <v>3703.8290697354305</v>
      </c>
      <c r="D37" s="31">
        <v>4192.3</v>
      </c>
      <c r="E37" s="31">
        <v>4756.074186595165</v>
      </c>
      <c r="F37" s="32">
        <f>E37*100/B37</f>
        <v>206.78969403684687</v>
      </c>
      <c r="G37" s="32">
        <f>E37*100/C37</f>
        <v>128.40965652161961</v>
      </c>
      <c r="H37" s="82">
        <f t="shared" si="1"/>
        <v>113.44784930933294</v>
      </c>
    </row>
    <row r="38" spans="1:11" ht="16.5" x14ac:dyDescent="0.3">
      <c r="A38" s="227" t="s">
        <v>3</v>
      </c>
      <c r="B38" s="227"/>
      <c r="C38" s="227"/>
      <c r="D38" s="227"/>
      <c r="E38" s="227"/>
      <c r="F38" s="227"/>
      <c r="G38" s="227"/>
      <c r="H38" s="66"/>
      <c r="J38" s="28"/>
    </row>
    <row r="39" spans="1:11" ht="18" customHeight="1" x14ac:dyDescent="0.3">
      <c r="A39" s="107" t="s">
        <v>42</v>
      </c>
      <c r="B39" s="35" t="s">
        <v>24</v>
      </c>
      <c r="C39" s="35" t="s">
        <v>24</v>
      </c>
      <c r="D39" s="35" t="s">
        <v>24</v>
      </c>
      <c r="E39" s="35" t="s">
        <v>24</v>
      </c>
      <c r="F39" s="35" t="s">
        <v>24</v>
      </c>
      <c r="G39" s="42" t="s">
        <v>24</v>
      </c>
      <c r="H39" s="66" t="s">
        <v>24</v>
      </c>
    </row>
    <row r="40" spans="1:11" ht="32.25" customHeight="1" x14ac:dyDescent="0.25">
      <c r="A40" s="56" t="s">
        <v>41</v>
      </c>
      <c r="B40" s="42">
        <v>2192.7900693052543</v>
      </c>
      <c r="C40" s="42">
        <v>3323.4887919305042</v>
      </c>
      <c r="D40" s="42">
        <v>3690</v>
      </c>
      <c r="E40" s="42">
        <v>4166.5509893339085</v>
      </c>
      <c r="F40" s="26">
        <f>E40*100/B40</f>
        <v>190.01139450864099</v>
      </c>
      <c r="G40" s="26">
        <f>E40*100/C40</f>
        <v>125.36678322642086</v>
      </c>
      <c r="H40" s="24">
        <f>E40*100/D40</f>
        <v>112.9146609575585</v>
      </c>
    </row>
    <row r="41" spans="1:11" ht="33" customHeight="1" x14ac:dyDescent="0.25">
      <c r="A41" s="56" t="s">
        <v>39</v>
      </c>
      <c r="B41" s="42">
        <v>107.167</v>
      </c>
      <c r="C41" s="42">
        <v>369.637</v>
      </c>
      <c r="D41" s="42">
        <v>479</v>
      </c>
      <c r="E41" s="42">
        <v>573.57500000000005</v>
      </c>
      <c r="F41" s="26">
        <f>E41*100/B41</f>
        <v>535.21606464676631</v>
      </c>
      <c r="G41" s="26">
        <f>E41*100/C41</f>
        <v>155.17250708127165</v>
      </c>
      <c r="H41" s="24">
        <f t="shared" si="1"/>
        <v>119.74425887265137</v>
      </c>
      <c r="J41" s="28"/>
    </row>
    <row r="42" spans="1:11" ht="16.5" x14ac:dyDescent="0.25">
      <c r="A42" s="56" t="s">
        <v>40</v>
      </c>
      <c r="B42" s="33" t="s">
        <v>24</v>
      </c>
      <c r="C42" s="42">
        <v>10.703277804926255</v>
      </c>
      <c r="D42" s="42">
        <v>23.3</v>
      </c>
      <c r="E42" s="42">
        <v>15.948197261257059</v>
      </c>
      <c r="F42" s="26" t="s">
        <v>24</v>
      </c>
      <c r="G42" s="26" t="s">
        <v>24</v>
      </c>
      <c r="H42" s="24">
        <f t="shared" si="1"/>
        <v>68.447198546167641</v>
      </c>
    </row>
    <row r="43" spans="1:11" ht="21.75" customHeight="1" x14ac:dyDescent="0.25">
      <c r="A43" s="88" t="s">
        <v>28</v>
      </c>
      <c r="B43" s="88">
        <v>467.83835035999999</v>
      </c>
      <c r="C43" s="88">
        <v>540.57044464000001</v>
      </c>
      <c r="D43" s="88">
        <v>551.29999999999995</v>
      </c>
      <c r="E43" s="88">
        <v>542.81379522999998</v>
      </c>
      <c r="F43" s="86">
        <f>E43*100/B43</f>
        <v>116.025929642644</v>
      </c>
      <c r="G43" s="86">
        <f>E43*100/C43</f>
        <v>100.41499690044911</v>
      </c>
      <c r="H43" s="85">
        <f>E43*100/D43</f>
        <v>98.460692042445132</v>
      </c>
      <c r="J43" s="29"/>
    </row>
    <row r="44" spans="1:11" ht="16.5" x14ac:dyDescent="0.3">
      <c r="A44" s="226" t="s">
        <v>48</v>
      </c>
      <c r="B44" s="226"/>
      <c r="C44" s="226"/>
      <c r="D44" s="226"/>
      <c r="E44" s="226"/>
      <c r="F44" s="226"/>
      <c r="G44" s="226"/>
      <c r="H44" s="66"/>
    </row>
    <row r="45" spans="1:11" ht="18.75" customHeight="1" x14ac:dyDescent="0.25">
      <c r="A45" s="35" t="s">
        <v>38</v>
      </c>
      <c r="B45" s="42">
        <v>109.92631613999998</v>
      </c>
      <c r="C45" s="42">
        <v>88.693110759999996</v>
      </c>
      <c r="D45" s="42">
        <v>87.1</v>
      </c>
      <c r="E45" s="42">
        <v>81.076685089999998</v>
      </c>
      <c r="F45" s="42">
        <f>E45*100/B45</f>
        <v>73.755482706017673</v>
      </c>
      <c r="G45" s="42">
        <f>E45*100/C45</f>
        <v>91.412607355029252</v>
      </c>
      <c r="H45" s="65">
        <f t="shared" si="1"/>
        <v>93.084598266360516</v>
      </c>
    </row>
    <row r="46" spans="1:11" ht="29.25" customHeight="1" x14ac:dyDescent="0.25">
      <c r="A46" s="37" t="s">
        <v>25</v>
      </c>
      <c r="B46" s="39">
        <v>493.49</v>
      </c>
      <c r="C46" s="39">
        <v>404.77</v>
      </c>
      <c r="D46" s="39">
        <v>393.57</v>
      </c>
      <c r="E46" s="39">
        <v>385.98</v>
      </c>
      <c r="F46" s="38">
        <f>E46*100/B46</f>
        <v>78.214350848041505</v>
      </c>
      <c r="G46" s="38">
        <f>E46*100/C46</f>
        <v>95.357857548731388</v>
      </c>
      <c r="H46" s="68">
        <f t="shared" si="1"/>
        <v>98.071499352084771</v>
      </c>
    </row>
    <row r="47" spans="1:11" ht="25.5" customHeight="1" x14ac:dyDescent="0.25">
      <c r="A47" s="224" t="s">
        <v>77</v>
      </c>
      <c r="B47" s="225"/>
      <c r="C47" s="225"/>
      <c r="D47" s="224"/>
      <c r="E47" s="224"/>
      <c r="F47" s="224"/>
      <c r="G47" s="224"/>
    </row>
  </sheetData>
  <mergeCells count="13">
    <mergeCell ref="A47:G47"/>
    <mergeCell ref="A44:G44"/>
    <mergeCell ref="A22:G22"/>
    <mergeCell ref="A32:G32"/>
    <mergeCell ref="A28:G28"/>
    <mergeCell ref="A38:G38"/>
    <mergeCell ref="A24:H24"/>
    <mergeCell ref="A2:H2"/>
    <mergeCell ref="A10:G10"/>
    <mergeCell ref="A16:G16"/>
    <mergeCell ref="A8:G8"/>
    <mergeCell ref="A6:H6"/>
    <mergeCell ref="C3:D3"/>
  </mergeCells>
  <pageMargins left="0.25" right="0.25" top="8.8443396226415089E-2" bottom="0.75" header="0.70754716981132071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showRuler="0" showWhiteSpace="0" view="pageLayout" zoomScale="118" zoomScalePageLayoutView="118" workbookViewId="0">
      <selection activeCell="C27" sqref="C27"/>
    </sheetView>
  </sheetViews>
  <sheetFormatPr defaultRowHeight="15" x14ac:dyDescent="0.25"/>
  <cols>
    <col min="1" max="1" width="51.85546875" customWidth="1"/>
    <col min="2" max="2" width="12.140625" customWidth="1"/>
    <col min="3" max="4" width="11.5703125" customWidth="1"/>
    <col min="5" max="5" width="11.140625" customWidth="1"/>
    <col min="6" max="6" width="14.7109375" customWidth="1"/>
    <col min="7" max="7" width="15" customWidth="1"/>
    <col min="8" max="8" width="14.42578125" customWidth="1"/>
  </cols>
  <sheetData>
    <row r="1" spans="1:13" ht="19.5" customHeight="1" x14ac:dyDescent="0.3">
      <c r="A1" s="78" t="s">
        <v>33</v>
      </c>
      <c r="B1" s="78"/>
      <c r="C1" s="78"/>
      <c r="D1" s="78"/>
      <c r="E1" s="78"/>
      <c r="F1" s="78"/>
      <c r="G1" s="78"/>
      <c r="H1" s="78"/>
    </row>
    <row r="2" spans="1:13" ht="33.75" customHeight="1" x14ac:dyDescent="0.25">
      <c r="A2" s="230" t="s">
        <v>125</v>
      </c>
      <c r="B2" s="230"/>
      <c r="C2" s="230"/>
      <c r="D2" s="230"/>
      <c r="E2" s="230"/>
      <c r="F2" s="230"/>
      <c r="G2" s="230"/>
      <c r="H2" s="230"/>
    </row>
    <row r="3" spans="1:13" ht="124.5" customHeight="1" x14ac:dyDescent="0.3">
      <c r="A3" s="64"/>
      <c r="B3" s="62">
        <v>44439</v>
      </c>
      <c r="C3" s="62">
        <v>44804</v>
      </c>
      <c r="D3" s="62">
        <v>44926</v>
      </c>
      <c r="E3" s="146">
        <v>45169</v>
      </c>
      <c r="F3" s="5" t="s">
        <v>126</v>
      </c>
      <c r="G3" s="5" t="s">
        <v>127</v>
      </c>
      <c r="H3" s="5" t="s">
        <v>128</v>
      </c>
    </row>
    <row r="4" spans="1:13" ht="20.25" customHeight="1" x14ac:dyDescent="0.25">
      <c r="A4" s="120" t="s">
        <v>5</v>
      </c>
      <c r="B4" s="180">
        <v>4187.1727361397852</v>
      </c>
      <c r="C4" s="180">
        <v>3825.701941589271</v>
      </c>
      <c r="D4" s="180">
        <v>3969.6861616986098</v>
      </c>
      <c r="E4" s="180">
        <v>4185.60423504552</v>
      </c>
      <c r="F4" s="44"/>
      <c r="G4" s="44"/>
      <c r="H4" s="110"/>
      <c r="J4" s="60"/>
    </row>
    <row r="5" spans="1:13" ht="16.5" x14ac:dyDescent="0.3">
      <c r="A5" s="8" t="s">
        <v>31</v>
      </c>
      <c r="B5" s="136">
        <v>100</v>
      </c>
      <c r="C5" s="136">
        <v>100</v>
      </c>
      <c r="D5" s="79">
        <v>100</v>
      </c>
      <c r="E5" s="143">
        <v>100</v>
      </c>
      <c r="F5" s="44"/>
      <c r="G5" s="44"/>
      <c r="H5" s="70"/>
    </row>
    <row r="6" spans="1:13" ht="16.5" x14ac:dyDescent="0.3">
      <c r="A6" s="2" t="s">
        <v>1</v>
      </c>
      <c r="B6" s="26"/>
      <c r="C6" s="26"/>
      <c r="D6" s="45"/>
      <c r="E6" s="144"/>
      <c r="F6" s="45"/>
      <c r="G6" s="45"/>
      <c r="H6" s="43"/>
    </row>
    <row r="7" spans="1:13" ht="16.5" x14ac:dyDescent="0.3">
      <c r="A7" s="2" t="s">
        <v>6</v>
      </c>
      <c r="B7" s="137">
        <v>27.106734917695999</v>
      </c>
      <c r="C7" s="137">
        <v>39.185375503046394</v>
      </c>
      <c r="D7" s="137">
        <v>41.563932522577936</v>
      </c>
      <c r="E7" s="137">
        <v>43.858650064702964</v>
      </c>
      <c r="F7" s="45">
        <f>E7-B7</f>
        <v>16.751915147006965</v>
      </c>
      <c r="G7" s="46">
        <f>E7-C7</f>
        <v>4.6732745616565694</v>
      </c>
      <c r="H7" s="43">
        <f>E7-D7</f>
        <v>2.2947175421250279</v>
      </c>
      <c r="M7" s="177"/>
    </row>
    <row r="8" spans="1:13" ht="16.5" x14ac:dyDescent="0.3">
      <c r="A8" s="2" t="s">
        <v>2</v>
      </c>
      <c r="B8" s="137">
        <v>72.893265082304012</v>
      </c>
      <c r="C8" s="137">
        <v>60.814624496953606</v>
      </c>
      <c r="D8" s="137">
        <v>58.436067477422071</v>
      </c>
      <c r="E8" s="137">
        <v>56.141349935297043</v>
      </c>
      <c r="F8" s="46">
        <f>E8-B8</f>
        <v>-16.751915147006969</v>
      </c>
      <c r="G8" s="46">
        <f>E8-C8</f>
        <v>-4.6732745616565623</v>
      </c>
      <c r="H8" s="71">
        <f>E8-D8</f>
        <v>-2.2947175421250279</v>
      </c>
      <c r="K8" s="153"/>
    </row>
    <row r="9" spans="1:13" ht="16.5" x14ac:dyDescent="0.3">
      <c r="A9" s="139" t="s">
        <v>32</v>
      </c>
      <c r="B9" s="138">
        <v>100</v>
      </c>
      <c r="C9" s="147">
        <v>100</v>
      </c>
      <c r="D9" s="147">
        <v>100</v>
      </c>
      <c r="E9" s="145">
        <v>100</v>
      </c>
      <c r="F9" s="140"/>
      <c r="G9" s="141"/>
      <c r="H9" s="142"/>
    </row>
    <row r="10" spans="1:13" ht="16.5" x14ac:dyDescent="0.3">
      <c r="A10" s="2" t="s">
        <v>1</v>
      </c>
      <c r="B10" s="26"/>
      <c r="C10" s="26"/>
      <c r="D10" s="26"/>
      <c r="E10" s="144"/>
      <c r="F10" s="45"/>
      <c r="G10" s="46"/>
      <c r="H10" s="43"/>
    </row>
    <row r="11" spans="1:13" ht="16.5" x14ac:dyDescent="0.3">
      <c r="A11" s="2" t="s">
        <v>7</v>
      </c>
      <c r="B11" s="137">
        <v>53.18454141903711</v>
      </c>
      <c r="C11" s="137">
        <v>44.751467651519093</v>
      </c>
      <c r="D11" s="137">
        <v>44.652938897866832</v>
      </c>
      <c r="E11" s="137">
        <v>41.206932691426495</v>
      </c>
      <c r="F11" s="89">
        <f>E11-B11</f>
        <v>-11.977608727610615</v>
      </c>
      <c r="G11" s="89">
        <f>E11-C11</f>
        <v>-3.5445349600925979</v>
      </c>
      <c r="H11" s="90">
        <f>E11-D11</f>
        <v>-3.4460062064403374</v>
      </c>
    </row>
    <row r="12" spans="1:13" ht="16.5" x14ac:dyDescent="0.3">
      <c r="A12" s="2" t="s">
        <v>8</v>
      </c>
      <c r="B12" s="137">
        <v>0</v>
      </c>
      <c r="C12" s="137">
        <v>0</v>
      </c>
      <c r="D12" s="137">
        <v>0</v>
      </c>
      <c r="E12" s="137">
        <v>0</v>
      </c>
      <c r="F12" s="137" t="s">
        <v>24</v>
      </c>
      <c r="G12" s="45" t="s">
        <v>24</v>
      </c>
      <c r="H12" s="43" t="s">
        <v>24</v>
      </c>
    </row>
    <row r="13" spans="1:13" ht="16.5" x14ac:dyDescent="0.3">
      <c r="A13" s="2" t="s">
        <v>9</v>
      </c>
      <c r="B13" s="137">
        <v>26.093041697803287</v>
      </c>
      <c r="C13" s="137">
        <v>36.545490483746192</v>
      </c>
      <c r="D13" s="137">
        <v>37.691911704167602</v>
      </c>
      <c r="E13" s="137">
        <v>42.437883284029169</v>
      </c>
      <c r="F13" s="45">
        <f>E13-B13</f>
        <v>16.344841586225883</v>
      </c>
      <c r="G13" s="46">
        <f>E13-C13</f>
        <v>5.8923928002829769</v>
      </c>
      <c r="H13" s="71">
        <f>E13-D13</f>
        <v>4.7459715798615676</v>
      </c>
    </row>
    <row r="14" spans="1:13" ht="16.5" x14ac:dyDescent="0.3">
      <c r="A14" s="2" t="s">
        <v>10</v>
      </c>
      <c r="B14" s="137">
        <v>20.625074589021427</v>
      </c>
      <c r="C14" s="137">
        <v>18.515491034456772</v>
      </c>
      <c r="D14" s="137">
        <v>17.3501751006253</v>
      </c>
      <c r="E14" s="137">
        <v>16.13781337338154</v>
      </c>
      <c r="F14" s="42">
        <f>E14-B14</f>
        <v>-4.4872612156398866</v>
      </c>
      <c r="G14" s="46">
        <f>E14-C14</f>
        <v>-2.3776776610752322</v>
      </c>
      <c r="H14" s="69">
        <f>E14-D14</f>
        <v>-1.2123617272437599</v>
      </c>
    </row>
    <row r="15" spans="1:13" ht="16.5" x14ac:dyDescent="0.3">
      <c r="A15" s="2" t="s">
        <v>11</v>
      </c>
      <c r="B15" s="137">
        <v>9.7342294138183127E-2</v>
      </c>
      <c r="C15" s="137">
        <v>7.430714785714744E-2</v>
      </c>
      <c r="D15" s="137">
        <v>7.407185056846434E-2</v>
      </c>
      <c r="E15" s="137">
        <v>7.0302633423358019E-2</v>
      </c>
      <c r="F15" s="89">
        <f>E15-B15</f>
        <v>-2.7039660714825109E-2</v>
      </c>
      <c r="G15" s="89">
        <f>E15-C15</f>
        <v>-4.0045144337894217E-3</v>
      </c>
      <c r="H15" s="91">
        <f>E15-D15</f>
        <v>-3.7692171451063211E-3</v>
      </c>
    </row>
    <row r="16" spans="1:13" ht="16.5" x14ac:dyDescent="0.3">
      <c r="A16" s="2" t="s">
        <v>12</v>
      </c>
      <c r="B16" s="137">
        <v>0</v>
      </c>
      <c r="C16" s="137">
        <v>0.13817722180223621</v>
      </c>
      <c r="D16" s="137">
        <v>0.23090244677179242</v>
      </c>
      <c r="E16" s="137">
        <v>0.14706801773945202</v>
      </c>
      <c r="F16" s="89" t="s">
        <v>24</v>
      </c>
      <c r="G16" s="89" t="s">
        <v>24</v>
      </c>
      <c r="H16" s="91">
        <f>E16-D16</f>
        <v>-8.3834429032340396E-2</v>
      </c>
    </row>
    <row r="17" spans="1:13" ht="30" customHeight="1" x14ac:dyDescent="0.25">
      <c r="A17" s="63" t="s">
        <v>13</v>
      </c>
      <c r="B17" s="136">
        <v>100</v>
      </c>
      <c r="C17" s="136">
        <v>100</v>
      </c>
      <c r="D17" s="79">
        <v>100</v>
      </c>
      <c r="E17" s="143">
        <v>100</v>
      </c>
      <c r="F17" s="44"/>
      <c r="G17" s="55"/>
      <c r="H17" s="70"/>
    </row>
    <row r="18" spans="1:13" ht="16.5" x14ac:dyDescent="0.3">
      <c r="A18" s="2" t="s">
        <v>1</v>
      </c>
      <c r="B18" s="137"/>
      <c r="C18" s="26"/>
      <c r="D18" s="137"/>
      <c r="E18" s="144"/>
      <c r="F18" s="45"/>
      <c r="G18" s="46"/>
      <c r="H18" s="43"/>
    </row>
    <row r="19" spans="1:13" ht="16.5" x14ac:dyDescent="0.3">
      <c r="A19" s="2" t="s">
        <v>14</v>
      </c>
      <c r="B19" s="137">
        <v>1.0323573380889801</v>
      </c>
      <c r="C19" s="137">
        <v>1.55780511071746</v>
      </c>
      <c r="D19" s="137">
        <v>2.6244221773799201</v>
      </c>
      <c r="E19" s="137">
        <v>3.3190637766661459</v>
      </c>
      <c r="F19" s="42">
        <f>E19-B19</f>
        <v>2.2867064385771658</v>
      </c>
      <c r="G19" s="42">
        <f>E19-C19</f>
        <v>1.761258665948686</v>
      </c>
      <c r="H19" s="92">
        <f>E19-D21</f>
        <v>-81.008879462798461</v>
      </c>
      <c r="M19" s="148"/>
    </row>
    <row r="20" spans="1:13" ht="16.5" x14ac:dyDescent="0.3">
      <c r="A20" s="2" t="s">
        <v>15</v>
      </c>
      <c r="B20" s="137">
        <v>7.3272670208215382</v>
      </c>
      <c r="C20" s="137">
        <v>12.012791108664672</v>
      </c>
      <c r="D20" s="137">
        <v>13.0476345831554</v>
      </c>
      <c r="E20" s="137">
        <v>15.163302848005587</v>
      </c>
      <c r="F20" s="42">
        <f>E20-B20</f>
        <v>7.8360358271840491</v>
      </c>
      <c r="G20" s="42">
        <f>E20-C20</f>
        <v>3.1505117393409154</v>
      </c>
      <c r="H20" s="69">
        <f>E20-D20</f>
        <v>2.1156682648501874</v>
      </c>
    </row>
    <row r="21" spans="1:13" ht="16.5" x14ac:dyDescent="0.3">
      <c r="A21" s="2" t="s">
        <v>16</v>
      </c>
      <c r="B21" s="137">
        <v>91.640375641089477</v>
      </c>
      <c r="C21" s="137">
        <v>86.429403780617889</v>
      </c>
      <c r="D21" s="137">
        <v>84.327943239464602</v>
      </c>
      <c r="E21" s="137">
        <v>81.517633375328288</v>
      </c>
      <c r="F21" s="46">
        <f>E21-B21</f>
        <v>-10.12274226576119</v>
      </c>
      <c r="G21" s="46">
        <f>E21-C21</f>
        <v>-4.9117704052896016</v>
      </c>
      <c r="H21" s="69">
        <f>E21-D21</f>
        <v>-2.8103098641363147</v>
      </c>
    </row>
    <row r="22" spans="1:13" ht="16.5" x14ac:dyDescent="0.3">
      <c r="A22" s="8" t="s">
        <v>17</v>
      </c>
      <c r="B22" s="136">
        <v>100</v>
      </c>
      <c r="C22" s="136">
        <v>100</v>
      </c>
      <c r="D22" s="79">
        <v>100</v>
      </c>
      <c r="E22" s="143">
        <v>100</v>
      </c>
      <c r="F22" s="44"/>
      <c r="G22" s="55"/>
      <c r="H22" s="70"/>
      <c r="I22" s="60"/>
    </row>
    <row r="23" spans="1:13" ht="16.5" x14ac:dyDescent="0.3">
      <c r="A23" s="2" t="s">
        <v>1</v>
      </c>
      <c r="B23" s="26"/>
      <c r="C23" s="160"/>
      <c r="D23" s="45"/>
      <c r="E23" s="144"/>
      <c r="F23" s="45"/>
      <c r="G23" s="46"/>
      <c r="H23" s="43"/>
    </row>
    <row r="24" spans="1:13" ht="16.5" x14ac:dyDescent="0.3">
      <c r="A24" s="2" t="s">
        <v>18</v>
      </c>
      <c r="B24" s="160">
        <v>17.418995746658496</v>
      </c>
      <c r="C24" s="160">
        <v>16.190157614394607</v>
      </c>
      <c r="D24" s="160">
        <v>16.465865053197099</v>
      </c>
      <c r="E24" s="160">
        <v>16.275048013513011</v>
      </c>
      <c r="F24" s="46">
        <f>E24-B24</f>
        <v>-1.1439477331454846</v>
      </c>
      <c r="G24" s="46">
        <f>E24-C24</f>
        <v>8.4890399118403792E-2</v>
      </c>
      <c r="H24" s="71">
        <f>E24-D24</f>
        <v>-0.19081703968408803</v>
      </c>
    </row>
    <row r="25" spans="1:13" ht="16.5" x14ac:dyDescent="0.3">
      <c r="A25" s="2" t="s">
        <v>19</v>
      </c>
      <c r="B25" s="160">
        <v>82.581004253341504</v>
      </c>
      <c r="C25" s="160">
        <v>83.809842385605407</v>
      </c>
      <c r="D25" s="160">
        <v>83.534134946802908</v>
      </c>
      <c r="E25" s="160">
        <v>83.724951986487014</v>
      </c>
      <c r="F25" s="46">
        <f>E25-B25</f>
        <v>1.1439477331455095</v>
      </c>
      <c r="G25" s="42">
        <f>E25-C25</f>
        <v>-8.4890399118393134E-2</v>
      </c>
      <c r="H25" s="35">
        <f>E25-D25</f>
        <v>0.19081703968410579</v>
      </c>
    </row>
    <row r="26" spans="1:13" ht="22.5" customHeight="1" x14ac:dyDescent="0.25">
      <c r="A26" s="225" t="s">
        <v>77</v>
      </c>
      <c r="B26" s="225"/>
      <c r="C26" s="225"/>
      <c r="D26" s="225"/>
      <c r="E26" s="225"/>
      <c r="F26" s="225"/>
      <c r="G26" s="225"/>
      <c r="H26" s="225"/>
    </row>
  </sheetData>
  <mergeCells count="2">
    <mergeCell ref="A2:H2"/>
    <mergeCell ref="A26:H26"/>
  </mergeCells>
  <pageMargins left="0.2" right="0.2" top="0.2" bottom="0.22" header="0.21" footer="0.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showRowColHeaders="0" tabSelected="1" showRuler="0" view="pageLayout" zoomScale="136" zoomScalePageLayoutView="136" workbookViewId="0">
      <selection activeCell="E6" sqref="E6"/>
    </sheetView>
  </sheetViews>
  <sheetFormatPr defaultRowHeight="15" x14ac:dyDescent="0.25"/>
  <cols>
    <col min="1" max="1" width="62.5703125" customWidth="1"/>
    <col min="2" max="2" width="11.42578125" customWidth="1"/>
    <col min="3" max="4" width="10.42578125" customWidth="1"/>
    <col min="5" max="5" width="11.140625" customWidth="1"/>
    <col min="6" max="7" width="12" customWidth="1"/>
  </cols>
  <sheetData>
    <row r="1" spans="1:9" ht="17.25" customHeight="1" x14ac:dyDescent="0.3">
      <c r="A1" s="78" t="s">
        <v>59</v>
      </c>
      <c r="B1" s="78"/>
      <c r="C1" s="78"/>
      <c r="D1" s="78"/>
      <c r="E1" s="78"/>
      <c r="F1" s="78"/>
      <c r="G1" s="78"/>
    </row>
    <row r="2" spans="1:9" ht="17.25" customHeight="1" x14ac:dyDescent="0.25">
      <c r="A2" s="231" t="s">
        <v>112</v>
      </c>
      <c r="B2" s="231"/>
      <c r="C2" s="231"/>
      <c r="D2" s="231"/>
      <c r="E2" s="231"/>
      <c r="F2" s="231"/>
      <c r="G2" s="231"/>
      <c r="H2" s="231"/>
    </row>
    <row r="3" spans="1:9" ht="17.25" customHeight="1" x14ac:dyDescent="0.25">
      <c r="A3" s="58" t="s">
        <v>129</v>
      </c>
      <c r="B3" s="58"/>
      <c r="C3" s="58"/>
      <c r="D3" s="58"/>
      <c r="E3" s="58"/>
      <c r="F3" s="58"/>
      <c r="G3" s="58"/>
    </row>
    <row r="4" spans="1:9" ht="20.25" customHeight="1" x14ac:dyDescent="0.3">
      <c r="A4" s="7" t="s">
        <v>34</v>
      </c>
      <c r="B4" s="7"/>
      <c r="C4" s="7"/>
      <c r="D4" s="7"/>
      <c r="E4" s="7"/>
      <c r="F4" s="3"/>
      <c r="G4" s="3"/>
    </row>
    <row r="5" spans="1:9" ht="173.25" customHeight="1" x14ac:dyDescent="0.3">
      <c r="A5" s="1"/>
      <c r="B5" s="104">
        <v>44439</v>
      </c>
      <c r="C5" s="62">
        <v>44804</v>
      </c>
      <c r="D5" s="150">
        <v>44926</v>
      </c>
      <c r="E5" s="104">
        <v>45169</v>
      </c>
      <c r="F5" s="5" t="s">
        <v>126</v>
      </c>
      <c r="G5" s="5" t="s">
        <v>127</v>
      </c>
      <c r="H5" s="5" t="s">
        <v>128</v>
      </c>
      <c r="I5" s="105"/>
    </row>
    <row r="6" spans="1:9" ht="42.75" customHeight="1" x14ac:dyDescent="0.3">
      <c r="A6" s="9" t="s">
        <v>20</v>
      </c>
      <c r="B6" s="161">
        <v>4.47</v>
      </c>
      <c r="C6" s="161">
        <v>5.78</v>
      </c>
      <c r="D6" s="161">
        <v>6.29</v>
      </c>
      <c r="E6" s="161">
        <v>6.93</v>
      </c>
      <c r="F6" s="162">
        <f>E6-B6</f>
        <v>2.46</v>
      </c>
      <c r="G6" s="49">
        <f>E6-C6</f>
        <v>1.1499999999999995</v>
      </c>
      <c r="H6" s="49">
        <f>E6-D6</f>
        <v>0.63999999999999968</v>
      </c>
      <c r="I6" s="103"/>
    </row>
    <row r="7" spans="1:9" ht="34.5" customHeight="1" x14ac:dyDescent="0.25">
      <c r="A7" s="4" t="s">
        <v>49</v>
      </c>
      <c r="B7" s="163">
        <v>1.52</v>
      </c>
      <c r="C7" s="163">
        <v>2.3199999999999998</v>
      </c>
      <c r="D7" s="163">
        <v>3.24</v>
      </c>
      <c r="E7" s="163">
        <v>3.65</v>
      </c>
      <c r="F7" s="164">
        <f>E7-B7</f>
        <v>2.13</v>
      </c>
      <c r="G7" s="47">
        <f>E7-C7</f>
        <v>1.33</v>
      </c>
      <c r="H7" s="71">
        <f>E7-D7</f>
        <v>0.4099999999999997</v>
      </c>
    </row>
    <row r="8" spans="1:9" ht="34.5" customHeight="1" x14ac:dyDescent="0.25">
      <c r="A8" s="4" t="s">
        <v>21</v>
      </c>
      <c r="B8" s="149">
        <v>0</v>
      </c>
      <c r="C8" s="149"/>
      <c r="D8" s="149"/>
      <c r="E8" s="149"/>
      <c r="F8" s="71" t="s">
        <v>24</v>
      </c>
      <c r="G8" s="47" t="s">
        <v>24</v>
      </c>
      <c r="H8" s="69" t="s">
        <v>24</v>
      </c>
    </row>
    <row r="9" spans="1:9" ht="35.25" customHeight="1" x14ac:dyDescent="0.25">
      <c r="A9" s="4" t="s">
        <v>22</v>
      </c>
      <c r="B9" s="149">
        <v>10.07</v>
      </c>
      <c r="C9" s="149">
        <v>10.43</v>
      </c>
      <c r="D9" s="149">
        <v>10.54</v>
      </c>
      <c r="E9" s="149">
        <v>10.88</v>
      </c>
      <c r="F9" s="50">
        <f>E9-B9</f>
        <v>0.8100000000000005</v>
      </c>
      <c r="G9" s="47">
        <f>E9-C9</f>
        <v>0.45000000000000107</v>
      </c>
      <c r="H9" s="71">
        <f>E9-D9</f>
        <v>0.34000000000000163</v>
      </c>
    </row>
    <row r="10" spans="1:9" ht="35.25" customHeight="1" x14ac:dyDescent="0.25">
      <c r="A10" s="4" t="s">
        <v>23</v>
      </c>
      <c r="B10" s="149">
        <v>5</v>
      </c>
      <c r="C10" s="149">
        <v>5</v>
      </c>
      <c r="D10" s="149">
        <v>5</v>
      </c>
      <c r="E10" s="149">
        <v>5</v>
      </c>
      <c r="F10" s="50">
        <f>E10-B10</f>
        <v>0</v>
      </c>
      <c r="G10" s="47">
        <f>E10-C10</f>
        <v>0</v>
      </c>
      <c r="H10" s="69">
        <f>E10-D10</f>
        <v>0</v>
      </c>
    </row>
    <row r="11" spans="1:9" ht="35.25" customHeight="1" x14ac:dyDescent="0.25">
      <c r="A11" s="4" t="s">
        <v>57</v>
      </c>
      <c r="B11" s="149">
        <v>1</v>
      </c>
      <c r="C11" s="149">
        <v>1</v>
      </c>
      <c r="D11" s="149">
        <v>1</v>
      </c>
      <c r="E11" s="149">
        <v>1</v>
      </c>
      <c r="F11" s="50">
        <f>E11-B11</f>
        <v>0</v>
      </c>
      <c r="G11" s="47">
        <f>E11-C11</f>
        <v>0</v>
      </c>
      <c r="H11" s="69">
        <f>E11-D11</f>
        <v>0</v>
      </c>
    </row>
    <row r="12" spans="1:9" ht="33" customHeight="1" x14ac:dyDescent="0.25">
      <c r="A12" s="4" t="s">
        <v>58</v>
      </c>
      <c r="B12" s="149">
        <v>0</v>
      </c>
      <c r="C12" s="149">
        <v>0</v>
      </c>
      <c r="D12" s="149">
        <v>0</v>
      </c>
      <c r="E12" s="149">
        <v>0</v>
      </c>
      <c r="F12" s="47" t="s">
        <v>24</v>
      </c>
      <c r="G12" s="47" t="s">
        <v>24</v>
      </c>
      <c r="H12" s="69" t="s">
        <v>24</v>
      </c>
    </row>
    <row r="14" spans="1:9" ht="29.25" customHeight="1" x14ac:dyDescent="0.25">
      <c r="A14" s="225" t="s">
        <v>77</v>
      </c>
      <c r="B14" s="225"/>
      <c r="C14" s="225"/>
      <c r="D14" s="225"/>
      <c r="E14" s="225"/>
      <c r="F14" s="225"/>
      <c r="G14" s="225"/>
      <c r="H14" s="225"/>
    </row>
  </sheetData>
  <mergeCells count="2">
    <mergeCell ref="A14:H14"/>
    <mergeCell ref="A2:H2"/>
  </mergeCells>
  <pageMargins left="0.2" right="5.2083333333333336E-2" top="0.23" bottom="0.27" header="0.2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showRuler="0" topLeftCell="A2" zoomScaleNormal="100" zoomScaleSheetLayoutView="95" zoomScalePageLayoutView="66" workbookViewId="0">
      <selection activeCell="B10" sqref="B10"/>
    </sheetView>
  </sheetViews>
  <sheetFormatPr defaultRowHeight="15" x14ac:dyDescent="0.25"/>
  <cols>
    <col min="1" max="1" width="37.42578125" customWidth="1"/>
    <col min="2" max="2" width="13.85546875" customWidth="1"/>
    <col min="3" max="3" width="12.7109375" customWidth="1"/>
    <col min="4" max="6" width="11.7109375" customWidth="1"/>
    <col min="7" max="7" width="14.5703125" customWidth="1"/>
    <col min="8" max="8" width="13.7109375" customWidth="1"/>
    <col min="13" max="13" width="10.5703125" bestFit="1" customWidth="1"/>
  </cols>
  <sheetData>
    <row r="1" spans="1:16" hidden="1" x14ac:dyDescent="0.25"/>
    <row r="2" spans="1:16" ht="19.5" customHeight="1" x14ac:dyDescent="0.25">
      <c r="A2" s="233"/>
      <c r="B2" s="233"/>
      <c r="C2" s="233"/>
      <c r="D2" s="233"/>
      <c r="E2" s="233"/>
      <c r="F2" s="233"/>
      <c r="G2" s="233"/>
      <c r="H2" s="233"/>
    </row>
    <row r="3" spans="1:16" ht="42" customHeight="1" x14ac:dyDescent="0.25">
      <c r="A3" s="232" t="s">
        <v>130</v>
      </c>
      <c r="B3" s="232"/>
      <c r="C3" s="232"/>
      <c r="D3" s="232"/>
      <c r="E3" s="232"/>
      <c r="F3" s="232"/>
      <c r="G3" s="232"/>
      <c r="H3" s="232"/>
    </row>
    <row r="4" spans="1:16" ht="7.5" customHeight="1" x14ac:dyDescent="0.25">
      <c r="A4" s="232"/>
      <c r="B4" s="232"/>
      <c r="C4" s="232"/>
      <c r="D4" s="232"/>
      <c r="E4" s="232"/>
      <c r="F4" s="232"/>
      <c r="G4" s="232"/>
      <c r="H4" s="232"/>
    </row>
    <row r="5" spans="1:16" ht="16.5" x14ac:dyDescent="0.25">
      <c r="A5" s="10"/>
      <c r="B5" s="10"/>
      <c r="C5" s="10"/>
      <c r="D5" s="10"/>
      <c r="E5" s="10"/>
      <c r="F5" s="10"/>
      <c r="G5" s="10"/>
      <c r="H5" s="10"/>
    </row>
    <row r="6" spans="1:16" ht="4.5" customHeight="1" x14ac:dyDescent="0.25"/>
    <row r="7" spans="1:16" ht="181.5" customHeight="1" x14ac:dyDescent="0.25">
      <c r="A7" s="5"/>
      <c r="B7" s="5" t="s">
        <v>131</v>
      </c>
      <c r="C7" s="5" t="s">
        <v>132</v>
      </c>
      <c r="D7" s="5" t="s">
        <v>119</v>
      </c>
      <c r="E7" s="152" t="s">
        <v>133</v>
      </c>
      <c r="F7" s="5" t="s">
        <v>134</v>
      </c>
      <c r="G7" s="5" t="s">
        <v>135</v>
      </c>
      <c r="H7" s="5" t="s">
        <v>136</v>
      </c>
      <c r="I7" s="5" t="s">
        <v>137</v>
      </c>
    </row>
    <row r="8" spans="1:16" ht="38.25" customHeight="1" x14ac:dyDescent="0.25">
      <c r="A8" s="11" t="s">
        <v>35</v>
      </c>
      <c r="B8" s="51">
        <v>48.45</v>
      </c>
      <c r="C8" s="151">
        <v>46.54</v>
      </c>
      <c r="D8" s="151">
        <v>6.4339059199999999</v>
      </c>
      <c r="E8" s="151">
        <v>18.48358138</v>
      </c>
      <c r="F8" s="151">
        <v>95.497405709999995</v>
      </c>
      <c r="G8" s="24">
        <f>F8*100/B8</f>
        <v>197.10506854489162</v>
      </c>
      <c r="H8" s="24">
        <f>F8*100/C8</f>
        <v>205.19425378169316</v>
      </c>
      <c r="I8" s="24">
        <f>E8*100/D8</f>
        <v>287.28398596167227</v>
      </c>
      <c r="J8" s="59"/>
      <c r="K8" s="59"/>
      <c r="M8" s="29"/>
      <c r="O8" s="59"/>
      <c r="P8" s="177"/>
    </row>
    <row r="9" spans="1:16" ht="36.75" customHeight="1" x14ac:dyDescent="0.25">
      <c r="A9" s="11" t="s">
        <v>36</v>
      </c>
      <c r="B9" s="51">
        <v>152.66999999999999</v>
      </c>
      <c r="C9" s="52">
        <v>150.66</v>
      </c>
      <c r="D9" s="151">
        <v>16.329693819999999</v>
      </c>
      <c r="E9" s="151">
        <v>55.705203730000001</v>
      </c>
      <c r="F9" s="151">
        <v>193.32942399000001</v>
      </c>
      <c r="G9" s="24">
        <f>F9*100/B9</f>
        <v>126.63222898408333</v>
      </c>
      <c r="H9" s="24">
        <f>F9*100/C9</f>
        <v>128.32166732377539</v>
      </c>
      <c r="I9" s="24">
        <f>E9*100/D9</f>
        <v>341.12828044439112</v>
      </c>
      <c r="J9" s="60"/>
      <c r="K9" s="59"/>
    </row>
    <row r="10" spans="1:16" ht="42" customHeight="1" x14ac:dyDescent="0.25">
      <c r="A10" s="11" t="s">
        <v>37</v>
      </c>
      <c r="B10" s="51">
        <v>72.45</v>
      </c>
      <c r="C10" s="52">
        <v>130.72999999999999</v>
      </c>
      <c r="D10" s="151">
        <v>108.94747693200001</v>
      </c>
      <c r="E10" s="151">
        <v>6.6933286729999999</v>
      </c>
      <c r="F10" s="151">
        <v>164.35864056299999</v>
      </c>
      <c r="G10" s="24">
        <f>F10*100/B10</f>
        <v>226.8580270020704</v>
      </c>
      <c r="H10" s="24">
        <f>F10*100/C10</f>
        <v>125.72373637497132</v>
      </c>
      <c r="I10" s="24">
        <f>E10*100/D10</f>
        <v>6.1436288948459694</v>
      </c>
      <c r="J10" s="59"/>
      <c r="K10" s="59"/>
    </row>
    <row r="12" spans="1:16" ht="39.75" customHeight="1" x14ac:dyDescent="0.25">
      <c r="A12" s="234" t="s">
        <v>77</v>
      </c>
      <c r="B12" s="234"/>
      <c r="C12" s="234"/>
      <c r="D12" s="234"/>
      <c r="E12" s="234"/>
      <c r="F12" s="234"/>
      <c r="G12" s="234"/>
      <c r="H12" s="234"/>
    </row>
    <row r="14" spans="1:16" x14ac:dyDescent="0.25">
      <c r="D14" s="59"/>
      <c r="E14" s="59"/>
      <c r="F14" s="59"/>
      <c r="G14" s="59"/>
    </row>
    <row r="15" spans="1:16" x14ac:dyDescent="0.25">
      <c r="H15" s="59"/>
    </row>
    <row r="16" spans="1:16" x14ac:dyDescent="0.25">
      <c r="H16" s="60"/>
    </row>
    <row r="17" spans="8:8" x14ac:dyDescent="0.25">
      <c r="H17" s="59"/>
    </row>
  </sheetData>
  <mergeCells count="4">
    <mergeCell ref="A4:H4"/>
    <mergeCell ref="A2:H2"/>
    <mergeCell ref="A3:H3"/>
    <mergeCell ref="A12:H12"/>
  </mergeCells>
  <pageMargins left="0.22" right="2.0833333333333332E-2" top="0.3" bottom="0.28000000000000003" header="0.3" footer="0.3"/>
  <pageSetup paperSize="9" orientation="landscape" r:id="rId1"/>
  <headerFooter>
    <oddHeader>&amp;C&amp;"GHEA Grapalat,Bold"ՏԵՂԵԿԱՆՔ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showRuler="0" showWhiteSpace="0" view="pageLayout" workbookViewId="0">
      <selection activeCell="D13" sqref="D13"/>
    </sheetView>
  </sheetViews>
  <sheetFormatPr defaultRowHeight="15" x14ac:dyDescent="0.25"/>
  <cols>
    <col min="1" max="1" width="60" customWidth="1"/>
    <col min="2" max="2" width="16.28515625" customWidth="1"/>
    <col min="3" max="4" width="16.140625" customWidth="1"/>
    <col min="5" max="5" width="18.5703125" customWidth="1"/>
  </cols>
  <sheetData>
    <row r="2" spans="1:10" ht="16.5" x14ac:dyDescent="0.3">
      <c r="A2" s="236" t="s">
        <v>56</v>
      </c>
      <c r="B2" s="236"/>
      <c r="C2" s="236"/>
      <c r="D2" s="236"/>
      <c r="E2" s="236"/>
    </row>
    <row r="3" spans="1:10" ht="36.75" customHeight="1" x14ac:dyDescent="0.25">
      <c r="A3" s="235" t="s">
        <v>138</v>
      </c>
      <c r="B3" s="235"/>
      <c r="C3" s="235"/>
      <c r="D3" s="235"/>
      <c r="E3" s="235"/>
    </row>
    <row r="4" spans="1:10" ht="21" customHeight="1" x14ac:dyDescent="0.3">
      <c r="A4" s="237"/>
      <c r="B4" s="237"/>
      <c r="C4" s="237"/>
      <c r="D4" s="237"/>
      <c r="E4" s="237"/>
    </row>
    <row r="6" spans="1:10" ht="124.5" customHeight="1" x14ac:dyDescent="0.3">
      <c r="A6" s="106"/>
      <c r="B6" s="62">
        <v>44439</v>
      </c>
      <c r="C6" s="62">
        <v>44804</v>
      </c>
      <c r="D6" s="146" t="s">
        <v>139</v>
      </c>
      <c r="E6" s="5" t="s">
        <v>113</v>
      </c>
      <c r="H6" s="158"/>
    </row>
    <row r="7" spans="1:10" ht="21.75" customHeight="1" x14ac:dyDescent="0.25">
      <c r="A7" s="119" t="s">
        <v>51</v>
      </c>
      <c r="B7" s="25"/>
      <c r="C7" s="93"/>
      <c r="D7" s="159"/>
      <c r="E7" s="15"/>
    </row>
    <row r="8" spans="1:10" ht="38.25" customHeight="1" x14ac:dyDescent="0.25">
      <c r="A8" s="121" t="s">
        <v>108</v>
      </c>
      <c r="B8" s="135">
        <v>8.68</v>
      </c>
      <c r="C8" s="135">
        <v>8.0500000000000007</v>
      </c>
      <c r="D8" s="135">
        <v>7.36</v>
      </c>
      <c r="E8" s="48" t="s">
        <v>114</v>
      </c>
      <c r="F8" s="59"/>
      <c r="G8" s="59"/>
      <c r="H8" s="59"/>
      <c r="J8" s="59"/>
    </row>
    <row r="9" spans="1:10" ht="57" customHeight="1" x14ac:dyDescent="0.25">
      <c r="A9" s="121" t="s">
        <v>106</v>
      </c>
      <c r="B9" s="135">
        <v>11.03</v>
      </c>
      <c r="C9" s="135">
        <v>9.7200000000000006</v>
      </c>
      <c r="D9" s="135">
        <v>15.15</v>
      </c>
      <c r="E9" s="122" t="s">
        <v>52</v>
      </c>
      <c r="F9" s="59"/>
      <c r="G9" s="59"/>
      <c r="H9" s="59"/>
      <c r="J9" s="59"/>
    </row>
    <row r="10" spans="1:10" ht="17.25" x14ac:dyDescent="0.25">
      <c r="A10" s="123" t="s">
        <v>53</v>
      </c>
      <c r="B10" s="165"/>
      <c r="C10" s="166"/>
      <c r="D10" s="167"/>
      <c r="E10" s="15"/>
      <c r="F10" s="59"/>
      <c r="H10" s="59"/>
      <c r="J10" s="59"/>
    </row>
    <row r="11" spans="1:10" ht="38.25" customHeight="1" x14ac:dyDescent="0.25">
      <c r="A11" s="121" t="s">
        <v>116</v>
      </c>
      <c r="B11" s="135">
        <v>82.58</v>
      </c>
      <c r="C11" s="135">
        <v>83.81</v>
      </c>
      <c r="D11" s="135">
        <v>83.72</v>
      </c>
      <c r="E11" s="122" t="s">
        <v>54</v>
      </c>
      <c r="F11" s="59"/>
      <c r="G11" s="59"/>
      <c r="H11" s="59"/>
      <c r="I11" s="59"/>
      <c r="J11" s="59"/>
    </row>
    <row r="12" spans="1:10" ht="17.25" x14ac:dyDescent="0.25">
      <c r="A12" s="123" t="s">
        <v>55</v>
      </c>
      <c r="B12" s="165"/>
      <c r="C12" s="166"/>
      <c r="D12" s="167"/>
      <c r="E12" s="65"/>
      <c r="G12" s="59"/>
      <c r="H12" s="59"/>
    </row>
    <row r="13" spans="1:10" ht="24.75" customHeight="1" x14ac:dyDescent="0.25">
      <c r="A13" s="121" t="s">
        <v>117</v>
      </c>
      <c r="B13" s="135">
        <v>27.106734917695999</v>
      </c>
      <c r="C13" s="135">
        <v>39.185375503046394</v>
      </c>
      <c r="D13" s="135">
        <v>43.858650064702964</v>
      </c>
      <c r="E13" s="122" t="s">
        <v>115</v>
      </c>
      <c r="G13" s="59"/>
      <c r="H13" s="59"/>
    </row>
    <row r="14" spans="1:10" x14ac:dyDescent="0.25">
      <c r="B14" s="22"/>
      <c r="C14" s="22"/>
      <c r="D14" s="153"/>
    </row>
    <row r="15" spans="1:10" ht="24.75" customHeight="1" x14ac:dyDescent="0.25">
      <c r="A15" s="224" t="s">
        <v>77</v>
      </c>
      <c r="B15" s="224"/>
      <c r="C15" s="224"/>
      <c r="D15" s="224"/>
      <c r="E15" s="224"/>
      <c r="F15" s="27"/>
      <c r="G15" s="27"/>
      <c r="H15" s="27"/>
    </row>
    <row r="16" spans="1:10" x14ac:dyDescent="0.25">
      <c r="C16" s="59"/>
      <c r="D16" s="59"/>
    </row>
  </sheetData>
  <mergeCells count="4">
    <mergeCell ref="A3:E3"/>
    <mergeCell ref="A2:E2"/>
    <mergeCell ref="A15:E15"/>
    <mergeCell ref="A4:E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zoomScale="93" zoomScaleNormal="93" workbookViewId="0">
      <selection activeCell="D22" sqref="D22"/>
    </sheetView>
  </sheetViews>
  <sheetFormatPr defaultRowHeight="15" x14ac:dyDescent="0.25"/>
  <cols>
    <col min="1" max="1" width="72.7109375" customWidth="1"/>
    <col min="2" max="2" width="17" customWidth="1"/>
    <col min="3" max="4" width="17.85546875" customWidth="1"/>
    <col min="5" max="5" width="17.28515625" customWidth="1"/>
  </cols>
  <sheetData>
    <row r="1" spans="1:10" ht="17.25" x14ac:dyDescent="0.3">
      <c r="A1" s="238" t="s">
        <v>56</v>
      </c>
      <c r="B1" s="238"/>
      <c r="C1" s="238"/>
      <c r="D1" s="238"/>
      <c r="E1" s="238"/>
    </row>
    <row r="2" spans="1:10" ht="32.25" customHeight="1" x14ac:dyDescent="0.25">
      <c r="A2" s="239" t="s">
        <v>140</v>
      </c>
      <c r="B2" s="239"/>
      <c r="C2" s="239"/>
      <c r="D2" s="239"/>
      <c r="E2" s="239"/>
    </row>
    <row r="3" spans="1:10" ht="15.75" customHeight="1" x14ac:dyDescent="0.25">
      <c r="A3" s="183"/>
      <c r="B3" s="13" t="s">
        <v>60</v>
      </c>
      <c r="C3" s="183"/>
      <c r="D3" s="183"/>
      <c r="E3" s="183"/>
    </row>
    <row r="4" spans="1:10" ht="53.25" customHeight="1" x14ac:dyDescent="0.25">
      <c r="A4" s="184"/>
      <c r="B4" s="185" t="s">
        <v>141</v>
      </c>
      <c r="C4" s="185" t="s">
        <v>142</v>
      </c>
      <c r="D4" s="185" t="s">
        <v>144</v>
      </c>
      <c r="E4" s="186" t="s">
        <v>143</v>
      </c>
    </row>
    <row r="5" spans="1:10" ht="34.5" customHeight="1" x14ac:dyDescent="0.25">
      <c r="A5" s="187" t="s">
        <v>61</v>
      </c>
      <c r="B5" s="188">
        <v>469.79</v>
      </c>
      <c r="C5" s="189">
        <v>151.16999999999999</v>
      </c>
      <c r="D5" s="189">
        <v>240.63550831749899</v>
      </c>
      <c r="E5" s="190">
        <v>100</v>
      </c>
      <c r="F5" s="28"/>
      <c r="G5" s="29"/>
      <c r="H5" s="29"/>
      <c r="I5" s="29"/>
    </row>
    <row r="6" spans="1:10" ht="18" customHeight="1" x14ac:dyDescent="0.25">
      <c r="A6" s="191" t="s">
        <v>62</v>
      </c>
      <c r="B6" s="192"/>
      <c r="C6" s="193"/>
      <c r="D6" s="193"/>
      <c r="E6" s="194"/>
    </row>
    <row r="7" spans="1:10" ht="19.5" customHeight="1" x14ac:dyDescent="0.25">
      <c r="A7" s="195" t="s">
        <v>63</v>
      </c>
      <c r="B7" s="196">
        <v>132.93</v>
      </c>
      <c r="C7" s="188">
        <v>158.69</v>
      </c>
      <c r="D7" s="188">
        <v>252.5864313834</v>
      </c>
      <c r="E7" s="190">
        <v>104.96640049070926</v>
      </c>
      <c r="J7" s="76"/>
    </row>
    <row r="8" spans="1:10" ht="16.5" customHeight="1" x14ac:dyDescent="0.25">
      <c r="A8" s="191" t="s">
        <v>62</v>
      </c>
      <c r="B8" s="192"/>
      <c r="C8" s="193"/>
      <c r="D8" s="193"/>
      <c r="E8" s="194"/>
    </row>
    <row r="9" spans="1:10" ht="27" x14ac:dyDescent="0.25">
      <c r="A9" s="197" t="s">
        <v>64</v>
      </c>
      <c r="B9" s="198">
        <v>132.93</v>
      </c>
      <c r="C9" s="199">
        <v>158.69</v>
      </c>
      <c r="D9" s="199">
        <v>252.5864313834</v>
      </c>
      <c r="E9" s="200"/>
      <c r="H9" s="29"/>
    </row>
    <row r="10" spans="1:10" x14ac:dyDescent="0.25">
      <c r="A10" s="191" t="s">
        <v>65</v>
      </c>
      <c r="B10" s="192"/>
      <c r="C10" s="193"/>
      <c r="D10" s="193"/>
      <c r="E10" s="193"/>
    </row>
    <row r="11" spans="1:10" x14ac:dyDescent="0.25">
      <c r="A11" s="201" t="s">
        <v>66</v>
      </c>
      <c r="B11" s="198">
        <v>260.23</v>
      </c>
      <c r="C11" s="202">
        <v>280.33999999999997</v>
      </c>
      <c r="D11" s="202">
        <v>415.13375956340002</v>
      </c>
      <c r="E11" s="200"/>
    </row>
    <row r="12" spans="1:10" x14ac:dyDescent="0.25">
      <c r="A12" s="201" t="s">
        <v>67</v>
      </c>
      <c r="B12" s="203">
        <v>-127.3</v>
      </c>
      <c r="C12" s="203">
        <v>-121.64</v>
      </c>
      <c r="D12" s="203">
        <v>-162.54732818000002</v>
      </c>
      <c r="E12" s="200"/>
    </row>
    <row r="13" spans="1:10" x14ac:dyDescent="0.25">
      <c r="A13" s="204" t="s">
        <v>68</v>
      </c>
      <c r="B13" s="205"/>
      <c r="C13" s="206"/>
      <c r="D13" s="207"/>
      <c r="E13" s="194"/>
      <c r="I13" s="29"/>
    </row>
    <row r="14" spans="1:10" x14ac:dyDescent="0.25">
      <c r="A14" s="195" t="s">
        <v>69</v>
      </c>
      <c r="B14" s="203">
        <v>336.86</v>
      </c>
      <c r="C14" s="203">
        <v>-7.52</v>
      </c>
      <c r="D14" s="203">
        <v>-11.950923065901009</v>
      </c>
      <c r="E14" s="203">
        <v>-4.9664004907092663</v>
      </c>
    </row>
    <row r="15" spans="1:10" x14ac:dyDescent="0.25">
      <c r="A15" s="191" t="s">
        <v>62</v>
      </c>
      <c r="B15" s="208"/>
      <c r="C15" s="208"/>
      <c r="D15" s="193"/>
      <c r="E15" s="194"/>
    </row>
    <row r="16" spans="1:10" x14ac:dyDescent="0.25">
      <c r="A16" s="197" t="s">
        <v>70</v>
      </c>
      <c r="B16" s="203">
        <v>-41.83</v>
      </c>
      <c r="C16" s="203">
        <v>-7.52</v>
      </c>
      <c r="D16" s="203">
        <v>-11.950923065901009</v>
      </c>
      <c r="E16" s="200"/>
    </row>
    <row r="17" spans="1:8" x14ac:dyDescent="0.25">
      <c r="A17" s="191" t="s">
        <v>65</v>
      </c>
      <c r="B17" s="193"/>
      <c r="C17" s="208"/>
      <c r="D17" s="193"/>
      <c r="E17" s="194"/>
    </row>
    <row r="18" spans="1:8" x14ac:dyDescent="0.25">
      <c r="A18" s="201" t="s">
        <v>71</v>
      </c>
      <c r="B18" s="202">
        <v>37.01</v>
      </c>
      <c r="C18" s="209">
        <v>60.85</v>
      </c>
      <c r="D18" s="209">
        <v>63.449548672199001</v>
      </c>
      <c r="E18" s="200"/>
    </row>
    <row r="19" spans="1:8" ht="15.75" x14ac:dyDescent="0.25">
      <c r="A19" s="191" t="s">
        <v>62</v>
      </c>
      <c r="B19" s="193"/>
      <c r="C19" s="208"/>
      <c r="D19" s="193"/>
      <c r="E19" s="194"/>
      <c r="G19" s="80"/>
      <c r="H19" s="100"/>
    </row>
    <row r="20" spans="1:8" x14ac:dyDescent="0.25">
      <c r="A20" s="210" t="s">
        <v>72</v>
      </c>
      <c r="B20" s="202">
        <v>37.01</v>
      </c>
      <c r="C20" s="209">
        <v>26.14</v>
      </c>
      <c r="D20" s="209">
        <v>23.553796672199002</v>
      </c>
      <c r="E20" s="200"/>
    </row>
    <row r="21" spans="1:8" x14ac:dyDescent="0.25">
      <c r="A21" s="210" t="s">
        <v>73</v>
      </c>
      <c r="B21" s="193" t="s">
        <v>24</v>
      </c>
      <c r="C21" s="206">
        <v>34.700000000000003</v>
      </c>
      <c r="D21" s="206">
        <v>39.895752000000002</v>
      </c>
      <c r="E21" s="194"/>
    </row>
    <row r="22" spans="1:8" x14ac:dyDescent="0.25">
      <c r="A22" s="201" t="s">
        <v>74</v>
      </c>
      <c r="B22" s="203">
        <v>-78.84</v>
      </c>
      <c r="C22" s="203">
        <v>-68.37</v>
      </c>
      <c r="D22" s="203">
        <v>-75.400471738100009</v>
      </c>
      <c r="E22" s="200"/>
    </row>
    <row r="23" spans="1:8" x14ac:dyDescent="0.25">
      <c r="A23" s="197" t="s">
        <v>75</v>
      </c>
      <c r="B23" s="211">
        <v>378.7</v>
      </c>
      <c r="C23" s="194" t="s">
        <v>24</v>
      </c>
      <c r="D23" s="212" t="s">
        <v>24</v>
      </c>
      <c r="E23" s="200"/>
    </row>
    <row r="24" spans="1:8" ht="16.5" customHeight="1" x14ac:dyDescent="0.25">
      <c r="A24" s="191" t="s">
        <v>65</v>
      </c>
      <c r="B24" s="208"/>
      <c r="C24" s="193"/>
      <c r="D24" s="192"/>
      <c r="E24" s="193"/>
    </row>
    <row r="25" spans="1:8" x14ac:dyDescent="0.25">
      <c r="A25" s="201" t="s">
        <v>66</v>
      </c>
      <c r="B25" s="206">
        <v>378.7</v>
      </c>
      <c r="C25" s="194" t="s">
        <v>24</v>
      </c>
      <c r="D25" s="213" t="s">
        <v>24</v>
      </c>
      <c r="E25" s="200"/>
    </row>
    <row r="26" spans="1:8" x14ac:dyDescent="0.25">
      <c r="A26" s="214" t="s">
        <v>67</v>
      </c>
      <c r="B26" s="215" t="s">
        <v>24</v>
      </c>
      <c r="C26" s="216" t="s">
        <v>24</v>
      </c>
      <c r="D26" s="217" t="s">
        <v>24</v>
      </c>
      <c r="E26" s="200"/>
    </row>
    <row r="27" spans="1:8" ht="16.5" x14ac:dyDescent="0.25">
      <c r="A27" s="126" t="s">
        <v>76</v>
      </c>
    </row>
    <row r="28" spans="1:8" ht="33" customHeight="1" x14ac:dyDescent="0.25">
      <c r="A28" s="234" t="s">
        <v>77</v>
      </c>
      <c r="B28" s="234"/>
      <c r="C28" s="234"/>
      <c r="D28" s="234"/>
      <c r="E28" s="234"/>
    </row>
  </sheetData>
  <mergeCells count="3">
    <mergeCell ref="A1:E1"/>
    <mergeCell ref="A2:E2"/>
    <mergeCell ref="A28:E28"/>
  </mergeCells>
  <pageMargins left="0.2" right="0.23" top="0.31" bottom="0.27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workbookViewId="0">
      <selection activeCell="D15" sqref="D15"/>
    </sheetView>
  </sheetViews>
  <sheetFormatPr defaultRowHeight="15" x14ac:dyDescent="0.25"/>
  <cols>
    <col min="1" max="1" width="61" customWidth="1"/>
    <col min="2" max="2" width="15.85546875" customWidth="1"/>
    <col min="3" max="3" width="15.5703125" customWidth="1"/>
    <col min="4" max="4" width="15" customWidth="1"/>
    <col min="5" max="5" width="15.7109375" customWidth="1"/>
  </cols>
  <sheetData>
    <row r="1" spans="1:11" ht="16.5" x14ac:dyDescent="0.25">
      <c r="A1" s="232" t="s">
        <v>56</v>
      </c>
      <c r="B1" s="232"/>
      <c r="C1" s="232"/>
      <c r="D1" s="232"/>
      <c r="E1" s="232"/>
    </row>
    <row r="2" spans="1:11" ht="36.75" customHeight="1" x14ac:dyDescent="0.25">
      <c r="A2" s="240" t="s">
        <v>145</v>
      </c>
      <c r="B2" s="240"/>
      <c r="C2" s="240"/>
      <c r="D2" s="240"/>
      <c r="E2" s="240"/>
    </row>
    <row r="3" spans="1:11" ht="16.5" x14ac:dyDescent="0.3">
      <c r="C3" s="132" t="s">
        <v>60</v>
      </c>
      <c r="D3" s="13"/>
    </row>
    <row r="5" spans="1:11" ht="33" x14ac:dyDescent="0.3">
      <c r="A5" s="2"/>
      <c r="B5" s="124" t="s">
        <v>141</v>
      </c>
      <c r="C5" s="124" t="s">
        <v>142</v>
      </c>
      <c r="D5" s="124" t="s">
        <v>144</v>
      </c>
      <c r="E5" s="125" t="s">
        <v>143</v>
      </c>
      <c r="G5" s="59"/>
    </row>
    <row r="6" spans="1:11" ht="16.5" x14ac:dyDescent="0.25">
      <c r="A6" s="127" t="s">
        <v>78</v>
      </c>
      <c r="B6" s="94">
        <v>104.16</v>
      </c>
      <c r="C6" s="94">
        <v>110.78</v>
      </c>
      <c r="D6" s="94">
        <v>136.11281507662</v>
      </c>
      <c r="E6" s="95">
        <v>100</v>
      </c>
      <c r="F6" s="59"/>
      <c r="G6" s="29"/>
      <c r="H6" s="59"/>
    </row>
    <row r="7" spans="1:11" ht="16.5" x14ac:dyDescent="0.25">
      <c r="A7" s="128" t="s">
        <v>62</v>
      </c>
      <c r="B7" s="72"/>
      <c r="C7" s="74"/>
      <c r="D7" s="74"/>
      <c r="E7" s="74"/>
      <c r="G7" s="59"/>
      <c r="H7" s="59"/>
    </row>
    <row r="8" spans="1:11" ht="16.5" x14ac:dyDescent="0.25">
      <c r="A8" s="129" t="s">
        <v>79</v>
      </c>
      <c r="B8" s="73">
        <v>57.85</v>
      </c>
      <c r="C8" s="73">
        <v>64.03</v>
      </c>
      <c r="D8" s="73">
        <v>77.424188562300003</v>
      </c>
      <c r="E8" s="73">
        <v>56.882365204714006</v>
      </c>
      <c r="F8" s="59"/>
      <c r="G8" s="59"/>
    </row>
    <row r="9" spans="1:11" ht="16.5" x14ac:dyDescent="0.3">
      <c r="A9" s="128" t="s">
        <v>62</v>
      </c>
      <c r="B9" s="72"/>
      <c r="C9" s="74"/>
      <c r="D9" s="74"/>
      <c r="E9" s="74"/>
      <c r="G9" s="59"/>
      <c r="K9" s="103"/>
    </row>
    <row r="10" spans="1:11" ht="16.5" x14ac:dyDescent="0.25">
      <c r="A10" s="130" t="s">
        <v>80</v>
      </c>
      <c r="B10" s="73">
        <v>57.85</v>
      </c>
      <c r="C10" s="73">
        <v>64.03</v>
      </c>
      <c r="D10" s="73">
        <v>77.424188562300003</v>
      </c>
      <c r="E10" s="73">
        <v>56.882365204714006</v>
      </c>
    </row>
    <row r="11" spans="1:11" ht="16.5" x14ac:dyDescent="0.25">
      <c r="A11" s="131" t="s">
        <v>81</v>
      </c>
      <c r="B11" s="95"/>
      <c r="C11" s="74"/>
      <c r="D11" s="74"/>
      <c r="E11" s="96"/>
    </row>
    <row r="12" spans="1:11" ht="16.5" x14ac:dyDescent="0.25">
      <c r="A12" s="129" t="s">
        <v>82</v>
      </c>
      <c r="B12" s="73">
        <v>46.31</v>
      </c>
      <c r="C12" s="73">
        <v>46.74</v>
      </c>
      <c r="D12" s="73">
        <v>58.688626514320006</v>
      </c>
      <c r="E12" s="73">
        <v>43.117634795286008</v>
      </c>
    </row>
    <row r="13" spans="1:11" ht="16.5" x14ac:dyDescent="0.25">
      <c r="A13" s="128" t="s">
        <v>62</v>
      </c>
      <c r="B13" s="72"/>
      <c r="C13" s="74"/>
      <c r="D13" s="74"/>
      <c r="E13" s="74"/>
    </row>
    <row r="14" spans="1:11" ht="16.5" x14ac:dyDescent="0.25">
      <c r="A14" s="131" t="s">
        <v>83</v>
      </c>
      <c r="B14" s="73">
        <v>25.04</v>
      </c>
      <c r="C14" s="73">
        <v>21.04</v>
      </c>
      <c r="D14" s="73">
        <v>37.252074014320002</v>
      </c>
      <c r="E14" s="73">
        <v>27.368528079703765</v>
      </c>
    </row>
    <row r="15" spans="1:11" ht="16.5" x14ac:dyDescent="0.25">
      <c r="A15" s="131" t="s">
        <v>84</v>
      </c>
      <c r="B15" s="74">
        <v>21.27</v>
      </c>
      <c r="C15" s="73">
        <v>25.71</v>
      </c>
      <c r="D15" s="73">
        <v>21.436552500000001</v>
      </c>
      <c r="E15" s="73">
        <v>15.749106715582245</v>
      </c>
    </row>
    <row r="16" spans="1:11" ht="17.25" x14ac:dyDescent="0.3">
      <c r="A16" s="16" t="s">
        <v>85</v>
      </c>
      <c r="B16" s="12"/>
      <c r="C16" s="12"/>
      <c r="D16" s="12"/>
      <c r="E16" s="21"/>
    </row>
    <row r="18" spans="1:5" ht="34.5" customHeight="1" x14ac:dyDescent="0.25">
      <c r="A18" s="234" t="s">
        <v>77</v>
      </c>
      <c r="B18" s="234"/>
      <c r="C18" s="234"/>
      <c r="D18" s="234"/>
      <c r="E18" s="234"/>
    </row>
  </sheetData>
  <mergeCells count="3">
    <mergeCell ref="A1:E1"/>
    <mergeCell ref="A2:E2"/>
    <mergeCell ref="A18:E18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workbookViewId="0">
      <selection activeCell="E18" sqref="E18"/>
    </sheetView>
  </sheetViews>
  <sheetFormatPr defaultRowHeight="15" x14ac:dyDescent="0.25"/>
  <cols>
    <col min="1" max="1" width="56.5703125" customWidth="1"/>
    <col min="2" max="2" width="12.140625" customWidth="1"/>
    <col min="3" max="3" width="13.85546875" customWidth="1"/>
    <col min="4" max="4" width="13" customWidth="1"/>
    <col min="5" max="5" width="12.5703125" customWidth="1"/>
    <col min="8" max="8" width="9.42578125" bestFit="1" customWidth="1"/>
  </cols>
  <sheetData>
    <row r="1" spans="1:8" ht="17.25" x14ac:dyDescent="0.25">
      <c r="A1" s="235" t="s">
        <v>56</v>
      </c>
      <c r="B1" s="235"/>
      <c r="C1" s="235"/>
      <c r="D1" s="235"/>
    </row>
    <row r="2" spans="1:8" ht="37.5" customHeight="1" x14ac:dyDescent="0.25">
      <c r="A2" s="241" t="s">
        <v>146</v>
      </c>
      <c r="B2" s="241"/>
      <c r="C2" s="241"/>
      <c r="D2" s="241"/>
      <c r="E2" s="241"/>
    </row>
    <row r="3" spans="1:8" ht="17.25" x14ac:dyDescent="0.3">
      <c r="A3" s="12"/>
      <c r="B3" s="12"/>
    </row>
    <row r="4" spans="1:8" ht="90" customHeight="1" x14ac:dyDescent="0.3">
      <c r="A4" s="14"/>
      <c r="B4" s="62">
        <v>44439</v>
      </c>
      <c r="C4" s="62">
        <v>44804</v>
      </c>
      <c r="D4" s="146" t="s">
        <v>111</v>
      </c>
      <c r="E4" s="62" t="s">
        <v>147</v>
      </c>
    </row>
    <row r="5" spans="1:8" ht="33" x14ac:dyDescent="0.25">
      <c r="A5" s="133" t="s">
        <v>94</v>
      </c>
      <c r="B5" s="179">
        <v>4512.6114371900003</v>
      </c>
      <c r="C5" s="179">
        <v>4229.7051827799996</v>
      </c>
      <c r="D5" s="179">
        <v>4503.8532820600003</v>
      </c>
      <c r="E5" s="179">
        <v>4468.5194048000003</v>
      </c>
      <c r="G5" s="76"/>
      <c r="H5" s="75"/>
    </row>
    <row r="6" spans="1:8" ht="16.5" x14ac:dyDescent="0.25">
      <c r="A6" s="134" t="s">
        <v>95</v>
      </c>
      <c r="B6" s="97">
        <v>100</v>
      </c>
      <c r="C6" s="98">
        <v>100</v>
      </c>
      <c r="D6" s="157">
        <v>100</v>
      </c>
      <c r="E6" s="98">
        <v>100</v>
      </c>
    </row>
    <row r="7" spans="1:8" ht="17.25" x14ac:dyDescent="0.25">
      <c r="A7" s="18" t="s">
        <v>62</v>
      </c>
      <c r="B7" s="24"/>
      <c r="C7" s="24"/>
      <c r="D7" s="155"/>
      <c r="E7" s="24"/>
    </row>
    <row r="8" spans="1:8" ht="17.25" x14ac:dyDescent="0.25">
      <c r="A8" s="19" t="s">
        <v>96</v>
      </c>
      <c r="B8" s="156">
        <v>77.705714173200136</v>
      </c>
      <c r="C8" s="156">
        <v>79.262728740032344</v>
      </c>
      <c r="D8" s="156">
        <v>77.619452154778898</v>
      </c>
      <c r="E8" s="156">
        <v>79.011460195908541</v>
      </c>
      <c r="G8" s="29"/>
    </row>
    <row r="9" spans="1:8" ht="17.25" x14ac:dyDescent="0.25">
      <c r="A9" s="19" t="s">
        <v>97</v>
      </c>
      <c r="B9" s="154">
        <v>21.889489068996703</v>
      </c>
      <c r="C9" s="154">
        <v>20.416112872728213</v>
      </c>
      <c r="D9" s="154">
        <v>22.075467401665598</v>
      </c>
      <c r="E9" s="154">
        <v>20.705895873835011</v>
      </c>
      <c r="G9" s="29"/>
    </row>
    <row r="10" spans="1:8" ht="17.25" x14ac:dyDescent="0.25">
      <c r="A10" s="19" t="s">
        <v>98</v>
      </c>
      <c r="B10" s="154">
        <v>0.40479675780316665</v>
      </c>
      <c r="C10" s="154">
        <v>0.32115838723945761</v>
      </c>
      <c r="D10" s="154">
        <v>0.30508044355555303</v>
      </c>
      <c r="E10" s="154">
        <v>0.28264393025647588</v>
      </c>
    </row>
    <row r="11" spans="1:8" ht="17.25" x14ac:dyDescent="0.25">
      <c r="A11" s="17" t="s">
        <v>99</v>
      </c>
      <c r="B11" s="99">
        <v>100</v>
      </c>
      <c r="C11" s="178">
        <v>100</v>
      </c>
      <c r="D11" s="98">
        <v>100</v>
      </c>
      <c r="E11" s="98">
        <v>100</v>
      </c>
    </row>
    <row r="12" spans="1:8" ht="17.25" x14ac:dyDescent="0.25">
      <c r="A12" s="18" t="s">
        <v>62</v>
      </c>
      <c r="B12" s="24"/>
      <c r="C12" s="156"/>
      <c r="D12" s="155"/>
      <c r="E12" s="156"/>
    </row>
    <row r="13" spans="1:8" ht="17.25" x14ac:dyDescent="0.25">
      <c r="A13" s="20" t="s">
        <v>100</v>
      </c>
      <c r="B13" s="156">
        <v>40.937171891766837</v>
      </c>
      <c r="C13" s="156">
        <v>43.946750770659627</v>
      </c>
      <c r="D13" s="156">
        <v>43.499646658647521</v>
      </c>
      <c r="E13" s="156">
        <v>42.888721690485241</v>
      </c>
    </row>
    <row r="14" spans="1:8" ht="17.25" x14ac:dyDescent="0.25">
      <c r="A14" s="20" t="s">
        <v>101</v>
      </c>
      <c r="B14" s="156">
        <v>36.316921956402815</v>
      </c>
      <c r="C14" s="156">
        <v>35.49773648604895</v>
      </c>
      <c r="D14" s="156">
        <v>33.328601850312289</v>
      </c>
      <c r="E14" s="156">
        <v>31.59854579356351</v>
      </c>
    </row>
    <row r="15" spans="1:8" ht="17.25" x14ac:dyDescent="0.25">
      <c r="A15" s="20" t="s">
        <v>102</v>
      </c>
      <c r="B15" s="156">
        <v>17.56696648922274</v>
      </c>
      <c r="C15" s="156">
        <v>16.312507600979231</v>
      </c>
      <c r="D15" s="156">
        <v>19.119722714105233</v>
      </c>
      <c r="E15" s="156">
        <v>21.926223187652294</v>
      </c>
    </row>
    <row r="16" spans="1:8" ht="17.25" x14ac:dyDescent="0.25">
      <c r="A16" s="20" t="s">
        <v>103</v>
      </c>
      <c r="B16" s="156">
        <v>4.5999539404008312</v>
      </c>
      <c r="C16" s="156">
        <v>3.7072460836842187</v>
      </c>
      <c r="D16" s="156">
        <v>3.5774913947974714</v>
      </c>
      <c r="E16" s="156">
        <v>3.1437973738929652</v>
      </c>
    </row>
    <row r="17" spans="1:5" ht="17.25" x14ac:dyDescent="0.25">
      <c r="A17" s="20" t="s">
        <v>104</v>
      </c>
      <c r="B17" s="156">
        <v>8.1915587048678573E-2</v>
      </c>
      <c r="C17" s="156">
        <v>7.285053441892031E-2</v>
      </c>
      <c r="D17" s="156">
        <v>6.1584511223939299E-2</v>
      </c>
      <c r="E17" s="156">
        <v>5.5184340642029019E-2</v>
      </c>
    </row>
    <row r="18" spans="1:5" ht="17.25" x14ac:dyDescent="0.25">
      <c r="A18" s="20" t="s">
        <v>105</v>
      </c>
      <c r="B18" s="156">
        <v>0.49707013515809528</v>
      </c>
      <c r="C18" s="156">
        <v>0.46290852420903583</v>
      </c>
      <c r="D18" s="156">
        <v>0.4129528709135295</v>
      </c>
      <c r="E18" s="156">
        <v>0.38752761376393868</v>
      </c>
    </row>
    <row r="20" spans="1:5" ht="28.5" customHeight="1" x14ac:dyDescent="0.25">
      <c r="A20" s="234" t="s">
        <v>77</v>
      </c>
      <c r="B20" s="234"/>
      <c r="C20" s="234"/>
      <c r="D20" s="234"/>
      <c r="E20" s="234"/>
    </row>
  </sheetData>
  <mergeCells count="3">
    <mergeCell ref="A1:D1"/>
    <mergeCell ref="A20:E20"/>
    <mergeCell ref="A2:E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showRuler="0" showWhiteSpace="0" zoomScaleNormal="100" zoomScalePageLayoutView="82" workbookViewId="0">
      <selection activeCell="E13" sqref="E13"/>
    </sheetView>
  </sheetViews>
  <sheetFormatPr defaultRowHeight="15" x14ac:dyDescent="0.25"/>
  <cols>
    <col min="1" max="1" width="68.42578125" customWidth="1"/>
    <col min="2" max="2" width="14" customWidth="1"/>
    <col min="3" max="3" width="12.85546875" customWidth="1"/>
    <col min="4" max="4" width="12.42578125" customWidth="1"/>
    <col min="5" max="5" width="11.140625" customWidth="1"/>
  </cols>
  <sheetData>
    <row r="1" spans="1:10" ht="17.25" x14ac:dyDescent="0.25">
      <c r="A1" s="235" t="s">
        <v>56</v>
      </c>
      <c r="B1" s="235"/>
      <c r="C1" s="235"/>
      <c r="D1" s="235"/>
      <c r="E1" s="235"/>
    </row>
    <row r="2" spans="1:10" ht="27.75" customHeight="1" x14ac:dyDescent="0.25">
      <c r="A2" s="241" t="s">
        <v>148</v>
      </c>
      <c r="B2" s="241"/>
      <c r="C2" s="241"/>
      <c r="D2" s="241"/>
      <c r="E2" s="241"/>
    </row>
    <row r="3" spans="1:10" ht="1.5" hidden="1" customHeight="1" x14ac:dyDescent="0.25"/>
    <row r="4" spans="1:10" ht="79.5" customHeight="1" x14ac:dyDescent="0.3">
      <c r="A4" s="14"/>
      <c r="B4" s="168">
        <v>44439</v>
      </c>
      <c r="C4" s="168">
        <v>44804</v>
      </c>
      <c r="D4" s="168" t="s">
        <v>111</v>
      </c>
      <c r="E4" s="168" t="s">
        <v>147</v>
      </c>
    </row>
    <row r="5" spans="1:10" ht="24.75" customHeight="1" x14ac:dyDescent="0.25">
      <c r="A5" s="169" t="s">
        <v>86</v>
      </c>
      <c r="B5" s="181">
        <v>1092.5607280000049</v>
      </c>
      <c r="C5" s="181">
        <v>1398.1215390000002</v>
      </c>
      <c r="D5" s="181">
        <v>1496.250603</v>
      </c>
      <c r="E5" s="181">
        <v>1776.2818399999996</v>
      </c>
      <c r="F5" s="59"/>
      <c r="G5" s="29"/>
      <c r="H5" s="29"/>
    </row>
    <row r="6" spans="1:10" ht="21.75" customHeight="1" x14ac:dyDescent="0.25">
      <c r="A6" s="170" t="s">
        <v>87</v>
      </c>
      <c r="B6" s="171">
        <v>100</v>
      </c>
      <c r="C6" s="171">
        <v>100</v>
      </c>
      <c r="D6" s="172">
        <v>100</v>
      </c>
      <c r="E6" s="172">
        <v>100</v>
      </c>
      <c r="H6" s="77"/>
    </row>
    <row r="7" spans="1:10" ht="17.25" x14ac:dyDescent="0.25">
      <c r="A7" s="170" t="s">
        <v>62</v>
      </c>
      <c r="B7" s="172"/>
      <c r="C7" s="172"/>
      <c r="D7" s="174"/>
      <c r="E7" s="174"/>
    </row>
    <row r="8" spans="1:10" ht="17.25" x14ac:dyDescent="0.25">
      <c r="A8" s="173" t="s">
        <v>88</v>
      </c>
      <c r="B8" s="174">
        <v>3.9226765068202232</v>
      </c>
      <c r="C8" s="174">
        <v>4.1729490022204674</v>
      </c>
      <c r="D8" s="174">
        <v>6.8911879329080534</v>
      </c>
      <c r="E8" s="174">
        <v>7.7514217563582148</v>
      </c>
      <c r="J8" s="29"/>
    </row>
    <row r="9" spans="1:10" ht="17.25" x14ac:dyDescent="0.25">
      <c r="A9" s="173" t="s">
        <v>89</v>
      </c>
      <c r="B9" s="174">
        <v>27.630363444657874</v>
      </c>
      <c r="C9" s="174">
        <v>32.238802655047316</v>
      </c>
      <c r="D9" s="174">
        <v>33.720134981960598</v>
      </c>
      <c r="E9" s="174">
        <v>35.143872663811052</v>
      </c>
      <c r="G9" s="77"/>
    </row>
    <row r="10" spans="1:10" ht="17.25" x14ac:dyDescent="0.25">
      <c r="A10" s="173" t="s">
        <v>90</v>
      </c>
      <c r="B10" s="174">
        <v>67.962246580036322</v>
      </c>
      <c r="C10" s="174">
        <v>63.176434742484702</v>
      </c>
      <c r="D10" s="174">
        <v>59.033241839903198</v>
      </c>
      <c r="E10" s="174">
        <v>56.794973763848198</v>
      </c>
    </row>
    <row r="11" spans="1:10" ht="17.25" x14ac:dyDescent="0.25">
      <c r="A11" s="173" t="s">
        <v>91</v>
      </c>
      <c r="B11" s="171">
        <v>0.48471346848557045</v>
      </c>
      <c r="C11" s="171">
        <v>0.41181360024752417</v>
      </c>
      <c r="D11" s="171">
        <v>0.35543524522810199</v>
      </c>
      <c r="E11" s="171">
        <v>0.3097318159825358</v>
      </c>
    </row>
    <row r="12" spans="1:10" ht="36" customHeight="1" x14ac:dyDescent="0.25">
      <c r="A12" s="170" t="s">
        <v>92</v>
      </c>
      <c r="B12" s="175">
        <v>10.0659404238148</v>
      </c>
      <c r="C12" s="175">
        <v>10.435447637384801</v>
      </c>
      <c r="D12" s="175">
        <v>10.549936717858801</v>
      </c>
      <c r="E12" s="175">
        <v>10.884866235661118</v>
      </c>
      <c r="H12" s="29"/>
    </row>
    <row r="13" spans="1:10" ht="22.5" customHeight="1" x14ac:dyDescent="0.25">
      <c r="A13" s="170" t="s">
        <v>93</v>
      </c>
      <c r="B13" s="176">
        <v>4002.0427299808598</v>
      </c>
      <c r="C13" s="176">
        <v>3505.5077453726035</v>
      </c>
      <c r="D13" s="176">
        <v>3204</v>
      </c>
      <c r="E13" s="176">
        <v>3011.0192321670083</v>
      </c>
    </row>
    <row r="15" spans="1:10" ht="33.75" customHeight="1" x14ac:dyDescent="0.25">
      <c r="A15" s="234" t="s">
        <v>77</v>
      </c>
      <c r="B15" s="234"/>
      <c r="C15" s="234"/>
      <c r="D15" s="234"/>
      <c r="E15" s="234"/>
    </row>
    <row r="16" spans="1:10" x14ac:dyDescent="0.25">
      <c r="C16" s="61"/>
    </row>
    <row r="17" spans="2:3" x14ac:dyDescent="0.25">
      <c r="B17" s="59"/>
      <c r="C17" s="59"/>
    </row>
  </sheetData>
  <mergeCells count="3">
    <mergeCell ref="A1:E1"/>
    <mergeCell ref="A2:E2"/>
    <mergeCell ref="A15:E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պետ պարտք</vt:lpstr>
      <vt:lpstr>պետ պարտքի կառուցվածք</vt:lpstr>
      <vt:lpstr>պարտքի միջին տոկոսադրույք</vt:lpstr>
      <vt:lpstr>արտ վարկերի ստաց և սպասարկում</vt:lpstr>
      <vt:lpstr>պարտքի կառ ուղենիշ. ցուց.</vt:lpstr>
      <vt:lpstr>պակասուրդի ֆինանս. փոխ. միջոց.</vt:lpstr>
      <vt:lpstr>կառ. պարտքի գծով տոկոսավճարներ</vt:lpstr>
      <vt:lpstr>կառ. արտաքին պարտք</vt:lpstr>
      <vt:lpstr>պետ պարտատոմսեր</vt:lpstr>
      <vt:lpstr>Sheet1</vt:lpstr>
    </vt:vector>
  </TitlesOfParts>
  <Company>parliament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2023-09-19T12:15:36Z</cp:lastPrinted>
  <dcterms:created xsi:type="dcterms:W3CDTF">2016-03-11T11:20:21Z</dcterms:created>
  <dcterms:modified xsi:type="dcterms:W3CDTF">2023-09-25T14:18:14Z</dcterms:modified>
</cp:coreProperties>
</file>