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\Desktop\Petakan partq Nojember 2023\"/>
    </mc:Choice>
  </mc:AlternateContent>
  <xr:revisionPtr revIDLastSave="0" documentId="13_ncr:1_{7D904170-B2D3-4379-B13E-02DDC7EAB62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  <sheet name="Sheet1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G21" i="2"/>
  <c r="G10" i="4" l="1"/>
  <c r="G9" i="4"/>
  <c r="G8" i="4"/>
  <c r="H5" i="1" l="1"/>
  <c r="H9" i="4" l="1"/>
  <c r="H10" i="4"/>
  <c r="H8" i="4"/>
  <c r="I8" i="4"/>
  <c r="I9" i="4" l="1"/>
  <c r="I10" i="4"/>
  <c r="H16" i="2" l="1"/>
  <c r="G15" i="2"/>
  <c r="H42" i="1"/>
  <c r="H34" i="1"/>
  <c r="H20" i="1"/>
  <c r="G19" i="1"/>
  <c r="H12" i="1"/>
  <c r="H11" i="1"/>
  <c r="H9" i="1"/>
  <c r="H11" i="3" l="1"/>
  <c r="F11" i="3"/>
  <c r="G9" i="3"/>
  <c r="H6" i="3"/>
  <c r="G24" i="2"/>
  <c r="H15" i="2"/>
  <c r="H13" i="2"/>
  <c r="G13" i="2"/>
  <c r="F7" i="2"/>
  <c r="H40" i="1"/>
  <c r="H23" i="1"/>
  <c r="G23" i="1"/>
  <c r="G18" i="1"/>
  <c r="G15" i="1"/>
  <c r="H13" i="1"/>
  <c r="F12" i="1"/>
  <c r="G12" i="1"/>
  <c r="F5" i="1"/>
  <c r="G5" i="1"/>
  <c r="F25" i="2" l="1"/>
  <c r="G11" i="2"/>
  <c r="G20" i="2"/>
  <c r="G19" i="2"/>
  <c r="H24" i="2" l="1"/>
  <c r="F24" i="2" l="1"/>
  <c r="H25" i="2"/>
  <c r="H10" i="3"/>
  <c r="H9" i="3" l="1"/>
  <c r="G31" i="1"/>
  <c r="G29" i="1"/>
  <c r="F6" i="3" l="1"/>
  <c r="G21" i="1" l="1"/>
  <c r="F21" i="1"/>
  <c r="F14" i="1" l="1"/>
  <c r="F13" i="1"/>
  <c r="F36" i="1"/>
  <c r="H43" i="1"/>
  <c r="H7" i="2" l="1"/>
  <c r="H8" i="2"/>
  <c r="H11" i="2"/>
  <c r="H14" i="2"/>
  <c r="H29" i="1"/>
  <c r="H31" i="1"/>
  <c r="H33" i="1"/>
  <c r="H35" i="1"/>
  <c r="H36" i="1"/>
  <c r="H37" i="1"/>
  <c r="H41" i="1"/>
  <c r="H45" i="1"/>
  <c r="H46" i="1"/>
  <c r="H27" i="1"/>
  <c r="H18" i="1"/>
  <c r="H19" i="1"/>
  <c r="H21" i="1"/>
  <c r="H14" i="1"/>
  <c r="H15" i="1"/>
  <c r="H7" i="1"/>
  <c r="F11" i="2" l="1"/>
  <c r="F10" i="3" l="1"/>
  <c r="G6" i="3" l="1"/>
  <c r="G7" i="2"/>
  <c r="G10" i="3" l="1"/>
  <c r="G11" i="3"/>
  <c r="F9" i="3"/>
  <c r="G14" i="2"/>
  <c r="G25" i="2"/>
  <c r="G8" i="2"/>
  <c r="F20" i="2"/>
  <c r="F21" i="2"/>
  <c r="F19" i="2"/>
  <c r="F13" i="2"/>
  <c r="F14" i="2"/>
  <c r="F15" i="2"/>
  <c r="F8" i="2"/>
  <c r="G46" i="1"/>
  <c r="G45" i="1"/>
  <c r="G40" i="1"/>
  <c r="G41" i="1"/>
  <c r="G43" i="1"/>
  <c r="G34" i="1"/>
  <c r="G35" i="1"/>
  <c r="G36" i="1"/>
  <c r="G37" i="1"/>
  <c r="G33" i="1"/>
  <c r="G27" i="1"/>
  <c r="F46" i="1"/>
  <c r="F45" i="1"/>
  <c r="F40" i="1"/>
  <c r="F41" i="1"/>
  <c r="F43" i="1"/>
  <c r="F34" i="1"/>
  <c r="F35" i="1"/>
  <c r="F37" i="1"/>
  <c r="F33" i="1"/>
  <c r="F31" i="1"/>
  <c r="F29" i="1"/>
  <c r="F27" i="1"/>
  <c r="G13" i="1"/>
  <c r="G14" i="1"/>
  <c r="G11" i="1"/>
  <c r="G9" i="1"/>
  <c r="G7" i="1"/>
  <c r="F23" i="1"/>
  <c r="F18" i="1"/>
  <c r="F19" i="1"/>
  <c r="F15" i="1"/>
  <c r="F11" i="1"/>
  <c r="F9" i="1"/>
  <c r="F7" i="1"/>
  <c r="G7" i="3"/>
  <c r="H7" i="3"/>
  <c r="F7" i="3"/>
</calcChain>
</file>

<file path=xl/sharedStrings.xml><?xml version="1.0" encoding="utf-8"?>
<sst xmlns="http://schemas.openxmlformats.org/spreadsheetml/2006/main" count="246" uniqueCount="150">
  <si>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</si>
  <si>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</si>
  <si>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</si>
  <si>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</si>
  <si>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</si>
  <si>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</si>
  <si>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</si>
  <si>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</si>
  <si>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</si>
  <si>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</si>
  <si>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</si>
  <si>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</si>
  <si>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</si>
  <si>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</si>
  <si>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</si>
  <si>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</si>
  <si>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</si>
  <si>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</si>
  <si>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</si>
  <si>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</si>
  <si>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</si>
  <si>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</si>
  <si>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</si>
  <si>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</si>
  <si>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</si>
  <si>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</si>
  <si>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</si>
  <si>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</si>
  <si>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</si>
  <si>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</si>
  <si>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</si>
  <si>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</si>
  <si>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</si>
  <si>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</si>
  <si>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</si>
  <si>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</si>
  <si>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</si>
  <si>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</si>
  <si>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</si>
  <si>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</si>
  <si>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</si>
  <si>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</si>
  <si>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</si>
  <si>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</si>
  <si>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</si>
  <si>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</si>
  <si>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</si>
  <si>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</si>
  <si>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</si>
  <si>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</si>
  <si>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</si>
  <si>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</si>
  <si>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առավելագույնը 20%</t>
  </si>
  <si>
    <t>Տոկոսադրույքի ռիսկ</t>
  </si>
  <si>
    <t>առնվազն 80%</t>
  </si>
  <si>
    <t>Փոխարժեքի ռիսկ</t>
  </si>
  <si>
    <t>ՏԵՂԵԿԱՆՔ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</si>
  <si>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</si>
  <si>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</si>
  <si>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</si>
  <si>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</si>
  <si>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</si>
  <si>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</si>
  <si>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</si>
  <si>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</si>
  <si>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</si>
  <si>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</si>
  <si>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</si>
  <si>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</si>
  <si>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</si>
  <si>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</si>
  <si>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</si>
  <si>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</si>
  <si>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</si>
  <si>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</si>
  <si>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</si>
  <si>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</si>
  <si>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</si>
  <si>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</si>
  <si>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</si>
  <si>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</si>
  <si>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</si>
  <si>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</si>
  <si>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</si>
  <si>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</si>
  <si>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</si>
  <si>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</si>
  <si>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</si>
  <si>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</si>
  <si>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</si>
  <si>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</si>
  <si>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</si>
  <si>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</si>
  <si>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</si>
  <si>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</si>
  <si>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</si>
  <si>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</si>
  <si>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</si>
  <si>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</si>
  <si>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</si>
  <si>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</si>
  <si>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</si>
  <si>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</si>
  <si>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</si>
  <si>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</si>
  <si>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</si>
  <si>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</si>
  <si>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</si>
  <si>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</si>
  <si>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</si>
  <si>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 xml:space="preserve"> </t>
  </si>
  <si>
    <t>31.12.2022</t>
  </si>
  <si>
    <t xml:space="preserve">             2021-2023թթ.  Հայաստանի Հանրապետության կառավարության պարտքի միջին տոկոսադրույքի վերաբերյալ </t>
  </si>
  <si>
    <t>ուղենիշներն ըստ 2023-2025թթ. ռազմավարական ծրագրի</t>
  </si>
  <si>
    <t>7 – 10 տարի</t>
  </si>
  <si>
    <t>առնվազն 30%</t>
  </si>
  <si>
    <t>Ֆիքսված տոկոսադրույքով պարտքի կշիռը ընդամենը պարտքի մեջ,%</t>
  </si>
  <si>
    <t>Ներքին պարտքի կշիռը ընդամենը պարտքի մեջ,%</t>
  </si>
  <si>
    <t>Տեղեկանք</t>
  </si>
  <si>
    <t>01.10.2023-31.10.2023</t>
  </si>
  <si>
    <t xml:space="preserve">30.11.2023-ը 30.11․2021-ի նկատմամբ(%) </t>
  </si>
  <si>
    <t xml:space="preserve">30.11.2023-ը 30.11․2022-ի նկատմամբ(%) </t>
  </si>
  <si>
    <t xml:space="preserve">30.11․2023-ը 31.12.2022-ի նկատմամբ(%) </t>
  </si>
  <si>
    <t xml:space="preserve">  2021-2023թթ.  Հայաստանի Հանրապետության կառավարության պարտքի կառուցվածքի վերաբերյալ  (նոյեմբեր ամսվա վերջի դրությամբ)</t>
  </si>
  <si>
    <t xml:space="preserve">Տեսակարար կշռի փոփոխությունը` 30.11.2023-ին 30.11.2021-ի նկատմամբ(+/-) </t>
  </si>
  <si>
    <t xml:space="preserve">Տեսակարար կշռի փոփոխությունը 30.11.2023-ին 30.11.2022-ի նկատմամբ(+/-) </t>
  </si>
  <si>
    <t xml:space="preserve">Տեսակարար կշռի փոփոխությունը 30.11.2023-ին 31.12.2022-ի նկատմամբ(+/-) </t>
  </si>
  <si>
    <t>2021-2023թթ. Հայաստանի Հանրապետության պետական պարտքի վերաբերյալ նոյեմբեր (ամսվա) վերջի դրությամբ)</t>
  </si>
  <si>
    <t xml:space="preserve">                                                                         ( նոյեմբեր ամսվա վերջի դրությամբ)</t>
  </si>
  <si>
    <t xml:space="preserve"> 2021-2023թթ. հունվար-նոյեմբեր ամիսներին Հայաստանի Հանրապետության կառավարության արտաքին վարկերի սպասարկման և արտաքին վարկային միջոցների ստացման վերաբերյալ (մլն ԱՄն դոլար)</t>
  </si>
  <si>
    <t>01․01․2022 - 30․11․2022</t>
  </si>
  <si>
    <t>01․01․2021 - 30․11.2021</t>
  </si>
  <si>
    <t>01.11.2023-30.11.2023</t>
  </si>
  <si>
    <t>01․01․2023 - 30․11.2023</t>
  </si>
  <si>
    <t xml:space="preserve">Փոփոխությունը 01.01.2023 30.11.2023-ին 01.01.2022-30.11.2022-ի նկատմամբ(%) </t>
  </si>
  <si>
    <t xml:space="preserve">Փոփոխությունը 01.01.2023 - 30.11.2023-ին 01.01.2021-30.11.2021-ի նկատմամբ(%) </t>
  </si>
  <si>
    <t xml:space="preserve">Փոփոխությունը 01.11.2023 -30 11.2023-ին 01.10.2023-31.10.2023-ի նկատմամբ(%) </t>
  </si>
  <si>
    <t xml:space="preserve">ՀՀ Կառավարության պարտքի կառավարման 2023 -2025թթ. ռազմավարական ծրագրի ուղենշային ցուցանիշների վերաբերյալ (նոյեմբեր ամսվա վերջի դրությամբ) </t>
  </si>
  <si>
    <t>30․11․2023</t>
  </si>
  <si>
    <t>2021-2023թթ. հունվար-նոյեմբեր ամիսներին պետական բյուջեի պակասուրդի ֆինանսավորումը փոխառու միջոցների հաշվին</t>
  </si>
  <si>
    <t>01.01.2021-30.11.2021</t>
  </si>
  <si>
    <t>01.01.2022-30.11.2022</t>
  </si>
  <si>
    <t>01.01.2023-30.11․2023</t>
  </si>
  <si>
    <t>% (2023թ. նոյեմբեր)</t>
  </si>
  <si>
    <t>351,85</t>
  </si>
  <si>
    <t>2021-2023թթ. հունվար-նոյեմբեր ամիսներին ՀՀ պետական բյուջեից ՀՀ կառավարության պարտքի գծով վճարված տոկոսավճարներ</t>
  </si>
  <si>
    <t xml:space="preserve">2021-2023թթ. վարկային պայմանագրերով ձևավորված ՀՀ կառավարության արտաքին պարտքը (նոյեմբեր ամսվա վերջի դրությամբ) </t>
  </si>
  <si>
    <t xml:space="preserve"> 30.11.2023</t>
  </si>
  <si>
    <t>2021-2023թթ. շրջանառության մեջ գտնվող ՀՀ պետական պարտատոմսերը  (նոյեմբեր ամսվա վերջի դրությամբ)</t>
  </si>
  <si>
    <t xml:space="preserve">30.11.2023 30.11․2022-ի նկատմամբ(%)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</si>
</sst>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0.00;[Red]0.00"/>
    <numFmt numFmtId="169" formatCode="0.00_ ;\-0.00\ "/>
    <numFmt numFmtId="170" formatCode="#,##0.00_ ;\-#,##0.00\ "/>
    <numFmt numFmtId="171" formatCode="0.00_);\(0.00\)"/>
    <numFmt numFmtId="172" formatCode="#,##0.0;[Red]#,##0.0"/>
    <numFmt numFmtId="173" formatCode="0.000_);\(0.000\)"/>
    <numFmt numFmtId="174" formatCode="#,##0.0_);\(#,##0.0\)"/>
    <numFmt numFmtId="175" formatCode="_(* #,##0.0_);_(* \(#,##0.0\);_(* &quot;-&quot;??_);_(@_)"/>
  </numFmts>
  <fonts count="3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color theme="1"/>
      <name val="Arial"/>
      <family val="2"/>
      <scheme val="minor"/>
    </font>
    <font>
      <i/>
      <sz val="11"/>
      <color theme="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name val="GHEA Grapalat"/>
      <family val="3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1"/>
      <color indexed="8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7" fillId="0" borderId="0" xfId="3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indent="2"/>
    </xf>
    <xf numFmtId="0" fontId="14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68" fontId="2" fillId="0" borderId="1" xfId="0" applyNumberFormat="1" applyFont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168" fontId="8" fillId="0" borderId="1" xfId="1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top"/>
    </xf>
    <xf numFmtId="168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 wrapText="1"/>
    </xf>
    <xf numFmtId="168" fontId="19" fillId="0" borderId="1" xfId="3" applyNumberFormat="1" applyFont="1" applyBorder="1" applyAlignment="1">
      <alignment horizontal="center" vertical="center" wrapText="1"/>
    </xf>
    <xf numFmtId="168" fontId="19" fillId="0" borderId="1" xfId="4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0" fontId="4" fillId="0" borderId="0" xfId="0" applyFont="1" applyAlignment="1"/>
    <xf numFmtId="172" fontId="3" fillId="2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8" fontId="3" fillId="4" borderId="1" xfId="0" applyNumberFormat="1" applyFont="1" applyFill="1" applyBorder="1" applyAlignment="1">
      <alignment horizontal="center" vertical="center" wrapText="1"/>
    </xf>
    <xf numFmtId="168" fontId="3" fillId="4" borderId="1" xfId="1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71" fontId="2" fillId="0" borderId="1" xfId="1" applyNumberFormat="1" applyFont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68" fontId="21" fillId="5" borderId="1" xfId="0" applyNumberFormat="1" applyFont="1" applyFill="1" applyBorder="1" applyAlignment="1">
      <alignment horizontal="center" vertical="center" wrapText="1"/>
    </xf>
    <xf numFmtId="168" fontId="18" fillId="0" borderId="1" xfId="3" applyNumberFormat="1" applyFont="1" applyBorder="1" applyAlignment="1">
      <alignment horizontal="center" vertical="center" wrapText="1"/>
    </xf>
    <xf numFmtId="168" fontId="18" fillId="0" borderId="1" xfId="4" applyNumberFormat="1" applyFont="1" applyBorder="1" applyAlignment="1">
      <alignment horizontal="center" vertical="center" wrapText="1"/>
    </xf>
    <xf numFmtId="168" fontId="19" fillId="0" borderId="4" xfId="4" applyNumberFormat="1" applyFont="1" applyBorder="1" applyAlignment="1">
      <alignment horizontal="center" vertical="center" wrapText="1"/>
    </xf>
    <xf numFmtId="168" fontId="18" fillId="0" borderId="1" xfId="16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2" fillId="0" borderId="0" xfId="0" applyFont="1"/>
    <xf numFmtId="14" fontId="2" fillId="0" borderId="8" xfId="0" applyNumberFormat="1" applyFont="1" applyBorder="1" applyAlignment="1">
      <alignment horizontal="center" vertical="center" textRotation="90" wrapText="1"/>
    </xf>
    <xf numFmtId="0" fontId="0" fillId="5" borderId="0" xfId="0" applyFill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5" fontId="3" fillId="3" borderId="1" xfId="1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2" fillId="0" borderId="0" xfId="3" applyFont="1" applyAlignment="1">
      <alignment vertical="center"/>
    </xf>
    <xf numFmtId="0" fontId="23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 indent="2"/>
    </xf>
    <xf numFmtId="0" fontId="19" fillId="0" borderId="1" xfId="3" applyFont="1" applyBorder="1" applyAlignment="1">
      <alignment horizontal="left" vertical="center" wrapText="1" indent="5"/>
    </xf>
    <xf numFmtId="0" fontId="8" fillId="0" borderId="1" xfId="3" applyFont="1" applyBorder="1" applyAlignment="1">
      <alignment horizontal="left" vertical="center" wrapText="1" indent="5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168" fontId="15" fillId="0" borderId="1" xfId="28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8" fillId="0" borderId="1" xfId="28" applyNumberFormat="1" applyFont="1" applyBorder="1" applyAlignment="1">
      <alignment horizontal="center" vertical="center"/>
    </xf>
    <xf numFmtId="0" fontId="3" fillId="3" borderId="1" xfId="0" applyFont="1" applyFill="1" applyBorder="1"/>
    <xf numFmtId="166" fontId="3" fillId="3" borderId="1" xfId="1" applyNumberFormat="1" applyFont="1" applyFill="1" applyBorder="1" applyAlignment="1">
      <alignment horizontal="center" vertical="center" wrapText="1"/>
    </xf>
    <xf numFmtId="39" fontId="2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72" fontId="3" fillId="2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72" fontId="3" fillId="3" borderId="7" xfId="1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textRotation="90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vertical="center"/>
    </xf>
    <xf numFmtId="174" fontId="12" fillId="0" borderId="1" xfId="28" applyNumberFormat="1" applyFont="1" applyFill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textRotation="90" wrapText="1"/>
    </xf>
    <xf numFmtId="166" fontId="8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 wrapText="1"/>
    </xf>
    <xf numFmtId="168" fontId="0" fillId="0" borderId="0" xfId="0" applyNumberFormat="1" applyAlignment="1">
      <alignment horizontal="center"/>
    </xf>
    <xf numFmtId="168" fontId="19" fillId="0" borderId="1" xfId="28" applyNumberFormat="1" applyFont="1" applyFill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 wrapText="1"/>
    </xf>
    <xf numFmtId="168" fontId="19" fillId="0" borderId="1" xfId="28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168" fontId="21" fillId="5" borderId="9" xfId="0" applyNumberFormat="1" applyFont="1" applyFill="1" applyBorder="1" applyAlignment="1">
      <alignment horizontal="center" vertical="center" wrapText="1"/>
    </xf>
    <xf numFmtId="172" fontId="24" fillId="0" borderId="1" xfId="28" applyNumberFormat="1" applyFont="1" applyBorder="1" applyAlignment="1">
      <alignment horizontal="center" vertical="center"/>
    </xf>
    <xf numFmtId="174" fontId="25" fillId="2" borderId="8" xfId="28" applyNumberFormat="1" applyFont="1" applyFill="1" applyBorder="1" applyAlignment="1">
      <alignment horizontal="center" vertical="center" wrapText="1"/>
    </xf>
    <xf numFmtId="39" fontId="3" fillId="2" borderId="8" xfId="0" applyNumberFormat="1" applyFont="1" applyFill="1" applyBorder="1" applyAlignment="1">
      <alignment horizontal="center" vertical="center" wrapText="1"/>
    </xf>
    <xf numFmtId="174" fontId="12" fillId="0" borderId="8" xfId="28" applyNumberFormat="1" applyFont="1" applyFill="1" applyBorder="1" applyAlignment="1">
      <alignment horizontal="center" vertical="center"/>
    </xf>
    <xf numFmtId="39" fontId="2" fillId="5" borderId="8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8" fontId="15" fillId="0" borderId="1" xfId="2" applyNumberFormat="1" applyFont="1" applyBorder="1" applyAlignment="1">
      <alignment horizontal="center" vertical="center" wrapText="1"/>
    </xf>
    <xf numFmtId="168" fontId="15" fillId="0" borderId="1" xfId="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4"/>
    </xf>
    <xf numFmtId="172" fontId="15" fillId="0" borderId="1" xfId="28" applyNumberFormat="1" applyFont="1" applyBorder="1" applyAlignment="1">
      <alignment horizontal="center" vertical="center"/>
    </xf>
    <xf numFmtId="166" fontId="11" fillId="0" borderId="1" xfId="28" applyNumberFormat="1" applyFont="1" applyBorder="1" applyAlignment="1">
      <alignment horizontal="center" vertical="center"/>
    </xf>
    <xf numFmtId="168" fontId="11" fillId="5" borderId="7" xfId="1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18" fillId="0" borderId="2" xfId="26" applyNumberFormat="1" applyFont="1" applyBorder="1" applyAlignment="1">
      <alignment horizontal="center" vertical="center" wrapText="1"/>
    </xf>
    <xf numFmtId="172" fontId="18" fillId="0" borderId="1" xfId="10" applyNumberFormat="1" applyFont="1" applyBorder="1" applyAlignment="1">
      <alignment horizontal="center" vertical="center" wrapText="1"/>
    </xf>
    <xf numFmtId="172" fontId="18" fillId="2" borderId="1" xfId="28" applyNumberFormat="1" applyFont="1" applyFill="1" applyBorder="1" applyAlignment="1">
      <alignment horizontal="center" vertical="center" wrapText="1"/>
    </xf>
    <xf numFmtId="168" fontId="11" fillId="0" borderId="1" xfId="2" applyNumberFormat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5" fillId="0" borderId="1" xfId="0" applyFont="1" applyBorder="1"/>
    <xf numFmtId="0" fontId="24" fillId="0" borderId="1" xfId="3" applyFont="1" applyBorder="1" applyAlignment="1">
      <alignment horizontal="left" vertical="center" wrapText="1" indent="15"/>
    </xf>
    <xf numFmtId="2" fontId="12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1" xfId="4" applyNumberFormat="1" applyFont="1" applyBorder="1" applyAlignment="1">
      <alignment horizontal="center" vertical="center" wrapText="1"/>
    </xf>
    <xf numFmtId="168" fontId="12" fillId="0" borderId="4" xfId="4" applyNumberFormat="1" applyFont="1" applyBorder="1" applyAlignment="1">
      <alignment horizontal="center" vertical="center" wrapText="1"/>
    </xf>
    <xf numFmtId="0" fontId="24" fillId="0" borderId="1" xfId="3" applyFont="1" applyBorder="1" applyAlignment="1">
      <alignment horizontal="left" vertical="center" indent="7"/>
    </xf>
    <xf numFmtId="171" fontId="12" fillId="0" borderId="1" xfId="5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168" fontId="23" fillId="3" borderId="1" xfId="28" applyNumberFormat="1" applyFont="1" applyFill="1" applyBorder="1" applyAlignment="1">
      <alignment horizontal="center" vertical="center"/>
    </xf>
    <xf numFmtId="175" fontId="19" fillId="0" borderId="3" xfId="28" applyNumberFormat="1" applyFont="1" applyBorder="1" applyAlignment="1">
      <alignment vertical="center"/>
    </xf>
    <xf numFmtId="0" fontId="28" fillId="0" borderId="1" xfId="3" applyFont="1" applyBorder="1" applyAlignment="1">
      <alignment vertical="center" wrapText="1"/>
    </xf>
    <xf numFmtId="2" fontId="18" fillId="0" borderId="1" xfId="3" applyNumberFormat="1" applyFont="1" applyBorder="1" applyAlignment="1">
      <alignment horizontal="center" vertical="center" wrapText="1"/>
    </xf>
    <xf numFmtId="169" fontId="18" fillId="0" borderId="1" xfId="3" applyNumberFormat="1" applyFont="1" applyBorder="1" applyAlignment="1">
      <alignment horizontal="center" vertical="center" wrapText="1"/>
    </xf>
    <xf numFmtId="168" fontId="29" fillId="5" borderId="1" xfId="4" applyNumberFormat="1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 indent="2"/>
    </xf>
    <xf numFmtId="39" fontId="1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 indent="15"/>
    </xf>
    <xf numFmtId="0" fontId="22" fillId="0" borderId="1" xfId="3" applyFont="1" applyBorder="1" applyAlignment="1">
      <alignment horizontal="left" vertical="center" wrapText="1" indent="3"/>
    </xf>
    <xf numFmtId="0" fontId="19" fillId="0" borderId="1" xfId="3" applyFont="1" applyBorder="1" applyAlignment="1">
      <alignment horizontal="left" vertical="center" wrapText="1" indent="7"/>
    </xf>
    <xf numFmtId="0" fontId="22" fillId="0" borderId="1" xfId="3" applyFont="1" applyBorder="1" applyAlignment="1">
      <alignment horizontal="left" vertical="center" indent="3"/>
    </xf>
    <xf numFmtId="0" fontId="8" fillId="0" borderId="1" xfId="3" applyFont="1" applyBorder="1" applyAlignment="1">
      <alignment horizontal="left" vertical="center" indent="1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1" xfId="3" applyNumberFormat="1" applyFont="1" applyBorder="1" applyAlignment="1">
      <alignment horizontal="center" vertical="center" wrapText="1"/>
    </xf>
    <xf numFmtId="171" fontId="18" fillId="0" borderId="1" xfId="4" applyNumberFormat="1" applyFont="1" applyFill="1" applyBorder="1" applyAlignment="1">
      <alignment horizontal="center" vertical="center" wrapText="1"/>
    </xf>
    <xf numFmtId="171" fontId="29" fillId="0" borderId="1" xfId="4" applyNumberFormat="1" applyFont="1" applyBorder="1" applyAlignment="1">
      <alignment horizontal="center" vertical="center" wrapText="1"/>
    </xf>
    <xf numFmtId="171" fontId="19" fillId="0" borderId="1" xfId="0" applyNumberFormat="1" applyFont="1" applyBorder="1" applyAlignment="1">
      <alignment horizontal="center" vertical="center" wrapText="1"/>
    </xf>
    <xf numFmtId="171" fontId="19" fillId="0" borderId="1" xfId="4" applyNumberFormat="1" applyFont="1" applyFill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71" fontId="19" fillId="0" borderId="1" xfId="3" applyNumberFormat="1" applyFont="1" applyBorder="1" applyAlignment="1">
      <alignment horizontal="center" vertical="center" wrapText="1"/>
    </xf>
    <xf numFmtId="168" fontId="30" fillId="0" borderId="1" xfId="4" applyNumberFormat="1" applyFont="1" applyBorder="1" applyAlignment="1">
      <alignment horizontal="center" vertical="center" wrapText="1"/>
    </xf>
    <xf numFmtId="2" fontId="19" fillId="0" borderId="1" xfId="4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0" fontId="5" fillId="0" borderId="6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3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9" fontId="0" fillId="0" borderId="0" xfId="2" applyFont="1"/>
  </cellXfs>
  <cellStyles count="29">
    <cellStyle name="Comma" xfId="1" builtinId="3"/>
    <cellStyle name="Comma 10" xfId="28" xr:uid="{00000000-0005-0000-0000-000001000000}"/>
    <cellStyle name="Comma 2" xfId="10" xr:uid="{00000000-0005-0000-0000-000002000000}"/>
    <cellStyle name="Comma 2 33" xfId="12" xr:uid="{00000000-0005-0000-0000-000003000000}"/>
    <cellStyle name="Comma 2 42" xfId="13" xr:uid="{00000000-0005-0000-0000-000004000000}"/>
    <cellStyle name="Comma 2 83" xfId="11" xr:uid="{00000000-0005-0000-0000-000005000000}"/>
    <cellStyle name="Comma 3" xfId="4" xr:uid="{00000000-0005-0000-0000-000006000000}"/>
    <cellStyle name="Comma 3 2" xfId="5" xr:uid="{00000000-0005-0000-0000-000007000000}"/>
    <cellStyle name="Comma 38" xfId="15" xr:uid="{00000000-0005-0000-0000-000008000000}"/>
    <cellStyle name="Comma 41" xfId="18" xr:uid="{00000000-0005-0000-0000-000009000000}"/>
    <cellStyle name="Comma 43" xfId="20" xr:uid="{00000000-0005-0000-0000-00000A000000}"/>
    <cellStyle name="Comma 45" xfId="23" xr:uid="{00000000-0005-0000-0000-00000B000000}"/>
    <cellStyle name="Comma 47" xfId="25" xr:uid="{00000000-0005-0000-0000-00000C000000}"/>
    <cellStyle name="Comma 48" xfId="16" xr:uid="{00000000-0005-0000-0000-00000D000000}"/>
    <cellStyle name="Comma 49" xfId="21" xr:uid="{00000000-0005-0000-0000-00000E000000}"/>
    <cellStyle name="Comma 50" xfId="24" xr:uid="{00000000-0005-0000-0000-00000F000000}"/>
    <cellStyle name="Comma 51" xfId="26" xr:uid="{00000000-0005-0000-0000-000010000000}"/>
    <cellStyle name="Comma 90" xfId="14" xr:uid="{00000000-0005-0000-0000-000011000000}"/>
    <cellStyle name="Comma 91" xfId="17" xr:uid="{00000000-0005-0000-0000-000012000000}"/>
    <cellStyle name="Comma 92" xfId="19" xr:uid="{00000000-0005-0000-0000-000013000000}"/>
    <cellStyle name="Comma 93" xfId="22" xr:uid="{00000000-0005-0000-0000-000014000000}"/>
    <cellStyle name="Comma 94" xfId="27" xr:uid="{00000000-0005-0000-0000-000015000000}"/>
    <cellStyle name="Normal" xfId="0" builtinId="0"/>
    <cellStyle name="Normal 2" xfId="3" xr:uid="{00000000-0005-0000-0000-000017000000}"/>
    <cellStyle name="Percent" xfId="2" builtinId="5"/>
    <cellStyle name="Percent 2" xfId="6" xr:uid="{00000000-0005-0000-0000-000019000000}"/>
    <cellStyle name="Percent 2 26" xfId="8" xr:uid="{00000000-0005-0000-0000-00001A000000}"/>
    <cellStyle name="Percent 2 27" xfId="9" xr:uid="{00000000-0005-0000-0000-00001B000000}"/>
    <cellStyle name="Percent 2 81" xfId="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showRuler="0" view="pageLayout" topLeftCell="A28" zoomScale="106" zoomScalePageLayoutView="106" workbookViewId="0">
      <selection activeCell="J9" sqref="J9"/>
    </sheetView>
  </sheetViews>
  <sheetFormatPr defaultRowHeight="14.25" x14ac:dyDescent="0.2"/>
  <cols>
    <col min="1" max="1" width="59.375" customWidth="1"/>
    <col min="2" max="2" width="10.625" customWidth="1"/>
    <col min="3" max="4" width="10.875" customWidth="1"/>
    <col min="5" max="5" width="10.75" customWidth="1"/>
    <col min="6" max="6" width="9.375" customWidth="1"/>
    <col min="7" max="7" width="7.875" customWidth="1"/>
    <col min="8" max="8" width="7.375" customWidth="1"/>
  </cols>
  <sheetData>
    <row r="1" spans="1:14" ht="15" x14ac:dyDescent="0.25">
      <c r="C1" s="178" t="s">
        <v>118</v>
      </c>
    </row>
    <row r="2" spans="1:14" ht="16.5" customHeight="1" x14ac:dyDescent="0.2">
      <c r="A2" s="221" t="s">
        <v>127</v>
      </c>
      <c r="B2" s="221"/>
      <c r="C2" s="221"/>
      <c r="D2" s="221"/>
      <c r="E2" s="221"/>
      <c r="F2" s="221"/>
      <c r="G2" s="221"/>
      <c r="H2" s="221"/>
    </row>
    <row r="3" spans="1:14" ht="12" customHeight="1" x14ac:dyDescent="0.3">
      <c r="A3" s="52" t="s">
        <v>46</v>
      </c>
      <c r="B3" s="52"/>
      <c r="C3" s="225" t="s">
        <v>107</v>
      </c>
      <c r="D3" s="225"/>
      <c r="E3" s="53"/>
      <c r="F3" s="53"/>
    </row>
    <row r="4" spans="1:14" ht="90" customHeight="1" x14ac:dyDescent="0.3">
      <c r="A4" s="56"/>
      <c r="B4" s="61">
        <v>44530</v>
      </c>
      <c r="C4" s="61">
        <v>44895</v>
      </c>
      <c r="D4" s="61" t="s">
        <v>111</v>
      </c>
      <c r="E4" s="61">
        <v>45260</v>
      </c>
      <c r="F4" s="5" t="s">
        <v>120</v>
      </c>
      <c r="G4" s="5" t="s">
        <v>121</v>
      </c>
      <c r="H4" s="5" t="s">
        <v>122</v>
      </c>
    </row>
    <row r="5" spans="1:14" ht="22.5" customHeight="1" x14ac:dyDescent="0.3">
      <c r="A5" s="107" t="s">
        <v>27</v>
      </c>
      <c r="B5" s="30">
        <v>4450.1255229179496</v>
      </c>
      <c r="C5" s="30">
        <v>4055.829543245015</v>
      </c>
      <c r="D5" s="30">
        <v>4186.66534605575</v>
      </c>
      <c r="E5" s="30">
        <v>4510.9045409540249</v>
      </c>
      <c r="F5" s="30">
        <f>E5*100/B5</f>
        <v>101.36578210486572</v>
      </c>
      <c r="G5" s="30">
        <f>E5*100/C5</f>
        <v>111.22026931498976</v>
      </c>
      <c r="H5" s="82">
        <f>E5*100/D5</f>
        <v>107.74456920001357</v>
      </c>
      <c r="I5" s="237"/>
      <c r="J5" s="29"/>
    </row>
    <row r="6" spans="1:14" ht="16.5" x14ac:dyDescent="0.3">
      <c r="A6" s="222" t="s">
        <v>26</v>
      </c>
      <c r="B6" s="223"/>
      <c r="C6" s="223"/>
      <c r="D6" s="223"/>
      <c r="E6" s="223"/>
      <c r="F6" s="223"/>
      <c r="G6" s="223"/>
      <c r="H6" s="224"/>
      <c r="N6" s="101"/>
    </row>
    <row r="7" spans="1:14" ht="16.5" customHeight="1" x14ac:dyDescent="0.3">
      <c r="A7" s="6" t="s">
        <v>29</v>
      </c>
      <c r="B7" s="31">
        <v>4223.5823105001418</v>
      </c>
      <c r="C7" s="31">
        <v>3832.3475475026735</v>
      </c>
      <c r="D7" s="31">
        <v>3969.6861616986098</v>
      </c>
      <c r="E7" s="31">
        <v>4296.9735236554252</v>
      </c>
      <c r="F7" s="32">
        <f>E7*100/B7</f>
        <v>101.73765319957958</v>
      </c>
      <c r="G7" s="32">
        <f>E7*100/C7</f>
        <v>112.12379541243649</v>
      </c>
      <c r="H7" s="81">
        <f>E7*100/D7</f>
        <v>108.24466591627915</v>
      </c>
      <c r="J7" t="s">
        <v>110</v>
      </c>
    </row>
    <row r="8" spans="1:14" ht="17.25" customHeight="1" x14ac:dyDescent="0.3">
      <c r="A8" s="217" t="s">
        <v>3</v>
      </c>
      <c r="B8" s="217"/>
      <c r="C8" s="217"/>
      <c r="D8" s="217"/>
      <c r="E8" s="217"/>
      <c r="F8" s="217"/>
      <c r="G8" s="217"/>
      <c r="H8" s="65"/>
    </row>
    <row r="9" spans="1:14" ht="29.25" customHeight="1" x14ac:dyDescent="0.2">
      <c r="A9" s="109" t="s">
        <v>2</v>
      </c>
      <c r="B9" s="110">
        <v>3004.7093358409616</v>
      </c>
      <c r="C9" s="110">
        <v>2231.5991600940301</v>
      </c>
      <c r="D9" s="110">
        <v>2319.7284840920802</v>
      </c>
      <c r="E9" s="110">
        <v>2352.4949574658322</v>
      </c>
      <c r="F9" s="110">
        <f>E9*100/B9</f>
        <v>78.293594971222504</v>
      </c>
      <c r="G9" s="110">
        <f>E9*100/C9</f>
        <v>105.41745128487626</v>
      </c>
      <c r="H9" s="213">
        <f>E9*100/D9</f>
        <v>101.41251330052002</v>
      </c>
      <c r="I9" s="29"/>
      <c r="J9" s="29"/>
      <c r="K9" s="28"/>
    </row>
    <row r="10" spans="1:14" ht="13.5" customHeight="1" x14ac:dyDescent="0.3">
      <c r="A10" s="217" t="s">
        <v>1</v>
      </c>
      <c r="B10" s="217"/>
      <c r="C10" s="217"/>
      <c r="D10" s="217"/>
      <c r="E10" s="217"/>
      <c r="F10" s="217"/>
      <c r="G10" s="217"/>
      <c r="H10" s="65"/>
      <c r="K10" s="58"/>
    </row>
    <row r="11" spans="1:14" ht="24" customHeight="1" x14ac:dyDescent="0.3">
      <c r="A11" s="104" t="s">
        <v>42</v>
      </c>
      <c r="B11" s="80">
        <v>2175.8948204980616</v>
      </c>
      <c r="C11" s="80">
        <v>1678.2008698280056</v>
      </c>
      <c r="D11" s="80">
        <v>1772.58153622035</v>
      </c>
      <c r="E11" s="80">
        <v>1784.5037415591751</v>
      </c>
      <c r="F11" s="25">
        <f>E11*100/B11</f>
        <v>82.012408171030188</v>
      </c>
      <c r="G11" s="25">
        <f>E11*100/C11</f>
        <v>106.33433539705317</v>
      </c>
      <c r="H11" s="64">
        <f>E11*100/D11</f>
        <v>100.67258995398578</v>
      </c>
    </row>
    <row r="12" spans="1:14" ht="39" customHeight="1" x14ac:dyDescent="0.3">
      <c r="A12" s="104" t="s">
        <v>44</v>
      </c>
      <c r="B12" s="26">
        <v>49.545518780821297</v>
      </c>
      <c r="C12" s="26">
        <v>44.130475146356645</v>
      </c>
      <c r="D12" s="26">
        <v>43.982599999999998</v>
      </c>
      <c r="E12" s="26">
        <v>145.95441917510703</v>
      </c>
      <c r="F12" s="25">
        <f>E12*100/B12</f>
        <v>294.5865191578232</v>
      </c>
      <c r="G12" s="25">
        <f>E12*100/C12</f>
        <v>330.73384932080626</v>
      </c>
      <c r="H12" s="64">
        <f>E12*100/D12</f>
        <v>331.84581897183671</v>
      </c>
      <c r="K12" s="59"/>
    </row>
    <row r="13" spans="1:14" ht="37.5" customHeight="1" x14ac:dyDescent="0.3">
      <c r="A13" s="104" t="s">
        <v>43</v>
      </c>
      <c r="B13" s="26">
        <v>775.43061656000009</v>
      </c>
      <c r="C13" s="26">
        <v>506.39606512</v>
      </c>
      <c r="D13" s="26">
        <v>500.22392787000001</v>
      </c>
      <c r="E13" s="26">
        <v>419.06327749999991</v>
      </c>
      <c r="F13" s="25">
        <f>E13*100/B13</f>
        <v>54.042653017631302</v>
      </c>
      <c r="G13" s="25">
        <f>E13*100/C13</f>
        <v>82.754054852439467</v>
      </c>
      <c r="H13" s="64">
        <f>E13*100/D13</f>
        <v>83.775136324327846</v>
      </c>
    </row>
    <row r="14" spans="1:14" ht="22.5" customHeight="1" x14ac:dyDescent="0.3">
      <c r="A14" s="104" t="s">
        <v>109</v>
      </c>
      <c r="B14" s="24">
        <v>3.8383800020786003</v>
      </c>
      <c r="C14" s="24">
        <v>2.8717499996679998</v>
      </c>
      <c r="D14" s="24">
        <v>2.9404200017303999</v>
      </c>
      <c r="E14" s="24">
        <v>2.9735192315499996</v>
      </c>
      <c r="F14" s="25">
        <f>E14*100/B14</f>
        <v>77.468078458613988</v>
      </c>
      <c r="G14" s="25">
        <f>E14*100/C14</f>
        <v>103.54380541111745</v>
      </c>
      <c r="H14" s="116">
        <f t="shared" ref="H14:H21" si="0">E14*100/D14</f>
        <v>101.12566333381358</v>
      </c>
    </row>
    <row r="15" spans="1:14" ht="22.5" customHeight="1" x14ac:dyDescent="0.3">
      <c r="A15" s="109" t="s">
        <v>6</v>
      </c>
      <c r="B15" s="111">
        <v>1218.87297465918</v>
      </c>
      <c r="C15" s="111">
        <v>1600.7483874086433</v>
      </c>
      <c r="D15" s="111">
        <v>1649.9576776065201</v>
      </c>
      <c r="E15" s="111">
        <v>1944.478566189593</v>
      </c>
      <c r="F15" s="112">
        <f>E15*100/B15</f>
        <v>159.5308622486528</v>
      </c>
      <c r="G15" s="112">
        <f>E15*100/C15</f>
        <v>121.47309230386882</v>
      </c>
      <c r="H15" s="66">
        <f t="shared" si="0"/>
        <v>117.85020867991682</v>
      </c>
    </row>
    <row r="16" spans="1:14" ht="16.5" x14ac:dyDescent="0.3">
      <c r="A16" s="217" t="s">
        <v>1</v>
      </c>
      <c r="B16" s="217"/>
      <c r="C16" s="217"/>
      <c r="D16" s="217"/>
      <c r="E16" s="217"/>
      <c r="F16" s="217"/>
      <c r="G16" s="217"/>
      <c r="H16" s="65"/>
      <c r="J16" s="29"/>
    </row>
    <row r="17" spans="1:11" ht="21.75" customHeight="1" x14ac:dyDescent="0.3">
      <c r="A17" s="104" t="s">
        <v>42</v>
      </c>
      <c r="B17" s="26" t="s">
        <v>24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65" t="s">
        <v>24</v>
      </c>
      <c r="K17" s="58"/>
    </row>
    <row r="18" spans="1:11" ht="36.75" customHeight="1" x14ac:dyDescent="0.3">
      <c r="A18" s="104" t="s">
        <v>41</v>
      </c>
      <c r="B18" s="100">
        <v>1139.50509121918</v>
      </c>
      <c r="C18" s="100">
        <v>1408.1762568536433</v>
      </c>
      <c r="D18" s="100">
        <v>1452.2680029999999</v>
      </c>
      <c r="E18" s="100">
        <v>1729.0689488248929</v>
      </c>
      <c r="F18" s="26">
        <f>E18*100/B18</f>
        <v>151.73858916022274</v>
      </c>
      <c r="G18" s="26">
        <f>E18*100/C18</f>
        <v>122.78782151094038</v>
      </c>
      <c r="H18" s="64">
        <f t="shared" si="0"/>
        <v>119.05990803715952</v>
      </c>
      <c r="I18" s="58"/>
      <c r="J18" s="58"/>
    </row>
    <row r="19" spans="1:11" ht="36" customHeight="1" x14ac:dyDescent="0.3">
      <c r="A19" s="104" t="s">
        <v>39</v>
      </c>
      <c r="B19" s="24">
        <v>74.824383439999991</v>
      </c>
      <c r="C19" s="24">
        <v>185.06393488000001</v>
      </c>
      <c r="D19" s="24">
        <v>188.52357212999999</v>
      </c>
      <c r="E19" s="24">
        <v>210.11103750000001</v>
      </c>
      <c r="F19" s="26">
        <f>E19*100/B19</f>
        <v>280.80557144648361</v>
      </c>
      <c r="G19" s="26">
        <f>E19*100/C19</f>
        <v>113.53429701807711</v>
      </c>
      <c r="H19" s="64">
        <f t="shared" si="0"/>
        <v>111.45080433502181</v>
      </c>
    </row>
    <row r="20" spans="1:11" ht="21" customHeight="1" x14ac:dyDescent="0.3">
      <c r="A20" s="104" t="s">
        <v>40</v>
      </c>
      <c r="B20" s="24">
        <v>4.543499999999999</v>
      </c>
      <c r="C20" s="24">
        <v>7.5081956749999996</v>
      </c>
      <c r="D20" s="24">
        <v>9.1661024765233403</v>
      </c>
      <c r="E20" s="24">
        <v>5.2985798646999998</v>
      </c>
      <c r="F20" s="26" t="s">
        <v>24</v>
      </c>
      <c r="G20" s="26" t="s">
        <v>24</v>
      </c>
      <c r="H20" s="64">
        <f t="shared" si="0"/>
        <v>57.80624729290313</v>
      </c>
      <c r="K20" s="29"/>
    </row>
    <row r="21" spans="1:11" ht="21.75" customHeight="1" x14ac:dyDescent="0.2">
      <c r="A21" s="83" t="s">
        <v>28</v>
      </c>
      <c r="B21" s="84">
        <v>226.54321241780818</v>
      </c>
      <c r="C21" s="84">
        <v>223.48199574234161</v>
      </c>
      <c r="D21" s="84">
        <v>216.979184357138</v>
      </c>
      <c r="E21" s="84">
        <v>213.93101729859998</v>
      </c>
      <c r="F21" s="85">
        <f>E21*100/B21</f>
        <v>94.432764069775871</v>
      </c>
      <c r="G21" s="85">
        <f>E21*100/C21</f>
        <v>95.726287295754588</v>
      </c>
      <c r="H21" s="86">
        <f t="shared" si="0"/>
        <v>98.595179962737404</v>
      </c>
      <c r="I21" s="29"/>
      <c r="J21" s="29"/>
    </row>
    <row r="22" spans="1:11" ht="20.25" customHeight="1" x14ac:dyDescent="0.3">
      <c r="A22" s="217" t="s">
        <v>30</v>
      </c>
      <c r="B22" s="217"/>
      <c r="C22" s="217"/>
      <c r="D22" s="217"/>
      <c r="E22" s="217"/>
      <c r="F22" s="217"/>
      <c r="G22" s="217"/>
      <c r="H22" s="65"/>
    </row>
    <row r="23" spans="1:11" ht="17.25" customHeight="1" x14ac:dyDescent="0.3">
      <c r="A23" s="4" t="s">
        <v>38</v>
      </c>
      <c r="B23" s="25">
        <v>52.072324092123999</v>
      </c>
      <c r="C23" s="25">
        <v>35.660762973475194</v>
      </c>
      <c r="D23" s="25">
        <v>34.265394221866202</v>
      </c>
      <c r="E23" s="25">
        <v>32.825340373699994</v>
      </c>
      <c r="F23" s="25">
        <f>E23*100/B23</f>
        <v>63.037978323431254</v>
      </c>
      <c r="G23" s="25">
        <f>E23*100/C23</f>
        <v>92.048900911390447</v>
      </c>
      <c r="H23" s="65">
        <f>E23*100/D23</f>
        <v>95.797352165739142</v>
      </c>
    </row>
    <row r="24" spans="1:11" ht="28.5" customHeight="1" x14ac:dyDescent="0.25">
      <c r="A24" s="220" t="s">
        <v>4</v>
      </c>
      <c r="B24" s="220"/>
      <c r="C24" s="220"/>
      <c r="D24" s="220"/>
      <c r="E24" s="220"/>
      <c r="F24" s="220"/>
      <c r="G24" s="220"/>
      <c r="H24" s="220"/>
    </row>
    <row r="25" spans="1:11" ht="14.25" customHeight="1" x14ac:dyDescent="0.3">
      <c r="A25" s="23" t="s">
        <v>50</v>
      </c>
      <c r="B25" s="23"/>
    </row>
    <row r="26" spans="1:11" ht="89.25" customHeight="1" x14ac:dyDescent="0.3">
      <c r="A26" s="104"/>
      <c r="B26" s="61">
        <v>44530</v>
      </c>
      <c r="C26" s="61">
        <v>44895</v>
      </c>
      <c r="D26" s="61" t="s">
        <v>111</v>
      </c>
      <c r="E26" s="61">
        <v>45260</v>
      </c>
      <c r="F26" s="5" t="s">
        <v>120</v>
      </c>
      <c r="G26" s="5" t="s">
        <v>149</v>
      </c>
      <c r="H26" s="5" t="s">
        <v>122</v>
      </c>
    </row>
    <row r="27" spans="1:11" ht="16.5" x14ac:dyDescent="0.3">
      <c r="A27" s="106" t="s">
        <v>27</v>
      </c>
      <c r="B27" s="31">
        <v>9159.2753528134654</v>
      </c>
      <c r="C27" s="31">
        <v>10264.804472679225</v>
      </c>
      <c r="D27" s="31">
        <v>10637.7</v>
      </c>
      <c r="E27" s="31">
        <v>11207.216250817455</v>
      </c>
      <c r="F27" s="32">
        <f>E27*100/B27</f>
        <v>122.35920221980138</v>
      </c>
      <c r="G27" s="32">
        <f>E27*100/C27</f>
        <v>109.18100077450623</v>
      </c>
      <c r="H27" s="66">
        <f>E27*100/D27</f>
        <v>105.35375363863855</v>
      </c>
      <c r="J27" s="29"/>
    </row>
    <row r="28" spans="1:11" ht="16.5" x14ac:dyDescent="0.3">
      <c r="A28" s="219" t="s">
        <v>26</v>
      </c>
      <c r="B28" s="219"/>
      <c r="C28" s="219"/>
      <c r="D28" s="219"/>
      <c r="E28" s="219"/>
      <c r="F28" s="219"/>
      <c r="G28" s="219"/>
      <c r="H28" s="65"/>
    </row>
    <row r="29" spans="1:11" ht="16.5" x14ac:dyDescent="0.3">
      <c r="A29" s="33" t="s">
        <v>0</v>
      </c>
      <c r="B29" s="99">
        <v>8693.0027384434652</v>
      </c>
      <c r="C29" s="99">
        <v>9699.1990977492242</v>
      </c>
      <c r="D29" s="99">
        <v>10086.353537359601</v>
      </c>
      <c r="E29" s="99">
        <v>10675.710617777455</v>
      </c>
      <c r="F29" s="32">
        <f>E29*100/B29</f>
        <v>122.80808989701302</v>
      </c>
      <c r="G29" s="32">
        <f>E29*100/C29</f>
        <v>110.06796035617866</v>
      </c>
      <c r="H29" s="66">
        <f t="shared" ref="H29:H46" si="1">E29*100/D29</f>
        <v>105.84311345259601</v>
      </c>
    </row>
    <row r="30" spans="1:11" ht="16.5" x14ac:dyDescent="0.3">
      <c r="A30" s="105" t="s">
        <v>47</v>
      </c>
      <c r="B30" s="42"/>
      <c r="C30" s="34"/>
      <c r="D30" s="34"/>
      <c r="E30" s="34"/>
      <c r="F30" s="35"/>
      <c r="G30" s="35"/>
      <c r="H30" s="65"/>
    </row>
    <row r="31" spans="1:11" ht="16.5" x14ac:dyDescent="0.3">
      <c r="A31" s="113" t="s">
        <v>2</v>
      </c>
      <c r="B31" s="31">
        <v>6184.3109863766549</v>
      </c>
      <c r="C31" s="31">
        <v>5647.9023083975253</v>
      </c>
      <c r="D31" s="31">
        <v>5894.1</v>
      </c>
      <c r="E31" s="31">
        <v>5844.7079688592103</v>
      </c>
      <c r="F31" s="32">
        <f>E31*100/B31</f>
        <v>94.508636155821534</v>
      </c>
      <c r="G31" s="32">
        <f>E31*100/C31</f>
        <v>103.48457975572748</v>
      </c>
      <c r="H31" s="114">
        <f t="shared" si="1"/>
        <v>99.162008938755875</v>
      </c>
      <c r="J31" s="29"/>
    </row>
    <row r="32" spans="1:11" ht="16.5" x14ac:dyDescent="0.3">
      <c r="A32" s="218" t="s">
        <v>47</v>
      </c>
      <c r="B32" s="218"/>
      <c r="C32" s="218"/>
      <c r="D32" s="218"/>
      <c r="E32" s="218"/>
      <c r="F32" s="218"/>
      <c r="G32" s="218"/>
      <c r="H32" s="65"/>
    </row>
    <row r="33" spans="1:11" ht="17.25" customHeight="1" x14ac:dyDescent="0.2">
      <c r="A33" s="105" t="s">
        <v>42</v>
      </c>
      <c r="B33" s="39">
        <v>4478.4399219899997</v>
      </c>
      <c r="C33" s="39">
        <v>4247.3194721299997</v>
      </c>
      <c r="D33" s="39">
        <v>4503.8999999999996</v>
      </c>
      <c r="E33" s="39">
        <v>4433.5496684700001</v>
      </c>
      <c r="F33" s="40">
        <f>E33*100/B33</f>
        <v>98.99763635770617</v>
      </c>
      <c r="G33" s="40">
        <f>E33*100/C33</f>
        <v>104.38465242753702</v>
      </c>
      <c r="H33" s="64">
        <f t="shared" si="1"/>
        <v>98.438013021381479</v>
      </c>
    </row>
    <row r="34" spans="1:11" ht="32.25" customHeight="1" x14ac:dyDescent="0.2">
      <c r="A34" s="105" t="s">
        <v>44</v>
      </c>
      <c r="B34" s="39">
        <v>101.97488737665438</v>
      </c>
      <c r="C34" s="39">
        <v>111.68879111752541</v>
      </c>
      <c r="D34" s="39">
        <v>111.8</v>
      </c>
      <c r="E34" s="39">
        <v>362.61967496921005</v>
      </c>
      <c r="F34" s="40">
        <f>E34*100/B34</f>
        <v>355.59703403234784</v>
      </c>
      <c r="G34" s="40">
        <f>E34*100/C34</f>
        <v>324.66971066742104</v>
      </c>
      <c r="H34" s="64">
        <f t="shared" si="1"/>
        <v>324.34675757532204</v>
      </c>
    </row>
    <row r="35" spans="1:11" ht="30.75" customHeight="1" x14ac:dyDescent="0.2">
      <c r="A35" s="105" t="s">
        <v>45</v>
      </c>
      <c r="B35" s="39">
        <v>1595.9960000000001</v>
      </c>
      <c r="C35" s="39">
        <v>1281.626</v>
      </c>
      <c r="D35" s="39">
        <v>1271</v>
      </c>
      <c r="E35" s="39">
        <v>1041.1510000000001</v>
      </c>
      <c r="F35" s="40">
        <f>E35*100/B35</f>
        <v>65.235188559369817</v>
      </c>
      <c r="G35" s="40">
        <f>E35*100/C35</f>
        <v>81.23672584669788</v>
      </c>
      <c r="H35" s="64">
        <f t="shared" si="1"/>
        <v>81.915892997639659</v>
      </c>
      <c r="K35" s="29"/>
    </row>
    <row r="36" spans="1:11" ht="16.5" x14ac:dyDescent="0.3">
      <c r="A36" s="105" t="s">
        <v>109</v>
      </c>
      <c r="B36" s="39">
        <v>7.9001770100000002</v>
      </c>
      <c r="C36" s="39">
        <v>7.2680451499999998</v>
      </c>
      <c r="D36" s="39">
        <v>7.5</v>
      </c>
      <c r="E36" s="39">
        <v>7.38762542</v>
      </c>
      <c r="F36" s="42">
        <f>E36*100/B36</f>
        <v>93.512150558763238</v>
      </c>
      <c r="G36" s="40">
        <f>E36*100/C36</f>
        <v>101.64528793550492</v>
      </c>
      <c r="H36" s="65">
        <f t="shared" si="1"/>
        <v>98.501672266666674</v>
      </c>
    </row>
    <row r="37" spans="1:11" ht="16.5" x14ac:dyDescent="0.3">
      <c r="A37" s="115" t="s">
        <v>6</v>
      </c>
      <c r="B37" s="31">
        <v>2508.6917520668094</v>
      </c>
      <c r="C37" s="31">
        <v>4051.2967893516989</v>
      </c>
      <c r="D37" s="31">
        <v>4192.3</v>
      </c>
      <c r="E37" s="31">
        <v>4831.0026489182437</v>
      </c>
      <c r="F37" s="32">
        <f>E37*100/B37</f>
        <v>192.57059560777751</v>
      </c>
      <c r="G37" s="32">
        <f>E37*100/C37</f>
        <v>119.24583411454573</v>
      </c>
      <c r="H37" s="81">
        <f t="shared" si="1"/>
        <v>115.23513701114528</v>
      </c>
    </row>
    <row r="38" spans="1:11" ht="16.5" x14ac:dyDescent="0.3">
      <c r="A38" s="218" t="s">
        <v>3</v>
      </c>
      <c r="B38" s="218"/>
      <c r="C38" s="218"/>
      <c r="D38" s="218"/>
      <c r="E38" s="218"/>
      <c r="F38" s="218"/>
      <c r="G38" s="218"/>
      <c r="H38" s="65"/>
      <c r="J38" s="28"/>
    </row>
    <row r="39" spans="1:11" ht="18" customHeight="1" x14ac:dyDescent="0.3">
      <c r="A39" s="105" t="s">
        <v>42</v>
      </c>
      <c r="B39" s="34" t="s">
        <v>24</v>
      </c>
      <c r="C39" s="34" t="s">
        <v>24</v>
      </c>
      <c r="D39" s="34" t="s">
        <v>24</v>
      </c>
      <c r="E39" s="34" t="s">
        <v>24</v>
      </c>
      <c r="F39" s="34" t="s">
        <v>24</v>
      </c>
      <c r="G39" s="41" t="s">
        <v>24</v>
      </c>
      <c r="H39" s="65" t="s">
        <v>24</v>
      </c>
    </row>
    <row r="40" spans="1:11" ht="32.25" customHeight="1" x14ac:dyDescent="0.2">
      <c r="A40" s="55" t="s">
        <v>41</v>
      </c>
      <c r="B40" s="41">
        <v>2345.3362927987077</v>
      </c>
      <c r="C40" s="41">
        <v>3563.9204718911806</v>
      </c>
      <c r="D40" s="41">
        <v>3690</v>
      </c>
      <c r="E40" s="41">
        <v>4295.823475341349</v>
      </c>
      <c r="F40" s="26">
        <f>E40*100/B40</f>
        <v>183.164499203443</v>
      </c>
      <c r="G40" s="26">
        <f>E40*100/C40</f>
        <v>120.53645723081432</v>
      </c>
      <c r="H40" s="24">
        <f>E40*100/D40</f>
        <v>116.41798036155417</v>
      </c>
    </row>
    <row r="41" spans="1:11" ht="33" customHeight="1" x14ac:dyDescent="0.2">
      <c r="A41" s="55" t="s">
        <v>39</v>
      </c>
      <c r="B41" s="41">
        <v>154.00399999999999</v>
      </c>
      <c r="C41" s="41">
        <v>468.37400000000002</v>
      </c>
      <c r="D41" s="41">
        <v>479</v>
      </c>
      <c r="E41" s="41">
        <v>522.01499999999999</v>
      </c>
      <c r="F41" s="26">
        <f>E41*100/B41</f>
        <v>338.96197501363605</v>
      </c>
      <c r="G41" s="26">
        <f>E41*100/C41</f>
        <v>111.45259984542267</v>
      </c>
      <c r="H41" s="24">
        <f t="shared" si="1"/>
        <v>108.98016701461378</v>
      </c>
      <c r="J41" s="28"/>
    </row>
    <row r="42" spans="1:11" ht="16.5" x14ac:dyDescent="0.2">
      <c r="A42" s="55" t="s">
        <v>40</v>
      </c>
      <c r="B42" s="41">
        <v>9.3514592681019195</v>
      </c>
      <c r="C42" s="41">
        <v>19.002317460518324</v>
      </c>
      <c r="D42" s="41">
        <v>23.3</v>
      </c>
      <c r="E42" s="41">
        <v>13.164173576894409</v>
      </c>
      <c r="F42" s="26" t="s">
        <v>24</v>
      </c>
      <c r="G42" s="26" t="s">
        <v>24</v>
      </c>
      <c r="H42" s="24">
        <f t="shared" si="1"/>
        <v>56.498599042465273</v>
      </c>
    </row>
    <row r="43" spans="1:11" ht="21.75" customHeight="1" x14ac:dyDescent="0.2">
      <c r="A43" s="87" t="s">
        <v>28</v>
      </c>
      <c r="B43" s="87">
        <v>466.27261436999999</v>
      </c>
      <c r="C43" s="87">
        <v>565.60537493000004</v>
      </c>
      <c r="D43" s="87">
        <v>551.29999999999995</v>
      </c>
      <c r="E43" s="87">
        <v>531.50563304000002</v>
      </c>
      <c r="F43" s="85">
        <f>E43*100/B43</f>
        <v>113.990317393643</v>
      </c>
      <c r="G43" s="85">
        <f>E43*100/C43</f>
        <v>93.971107170928093</v>
      </c>
      <c r="H43" s="84">
        <f>E43*100/D43</f>
        <v>96.40951079992746</v>
      </c>
      <c r="J43" s="29"/>
    </row>
    <row r="44" spans="1:11" ht="16.5" x14ac:dyDescent="0.3">
      <c r="A44" s="216" t="s">
        <v>48</v>
      </c>
      <c r="B44" s="216"/>
      <c r="C44" s="216"/>
      <c r="D44" s="216"/>
      <c r="E44" s="216"/>
      <c r="F44" s="216"/>
      <c r="G44" s="216"/>
      <c r="H44" s="65"/>
    </row>
    <row r="45" spans="1:11" ht="18.75" customHeight="1" x14ac:dyDescent="0.2">
      <c r="A45" s="34" t="s">
        <v>38</v>
      </c>
      <c r="B45" s="41">
        <v>107.17557339999999</v>
      </c>
      <c r="C45" s="41">
        <v>90.252993959999998</v>
      </c>
      <c r="D45" s="41">
        <v>87.1</v>
      </c>
      <c r="E45" s="41">
        <v>81.553640680000001</v>
      </c>
      <c r="F45" s="41">
        <f>E45*100/B45</f>
        <v>76.093496020428105</v>
      </c>
      <c r="G45" s="41">
        <f>E45*100/C45</f>
        <v>90.361147150580351</v>
      </c>
      <c r="H45" s="64">
        <f t="shared" si="1"/>
        <v>93.632193662456956</v>
      </c>
    </row>
    <row r="46" spans="1:11" ht="29.25" customHeight="1" x14ac:dyDescent="0.2">
      <c r="A46" s="36" t="s">
        <v>25</v>
      </c>
      <c r="B46" s="38">
        <v>485.86</v>
      </c>
      <c r="C46" s="38">
        <v>395.12</v>
      </c>
      <c r="D46" s="38">
        <v>393.57</v>
      </c>
      <c r="E46" s="38">
        <v>402.5</v>
      </c>
      <c r="F46" s="37">
        <f>E46*100/B46</f>
        <v>82.842794220557366</v>
      </c>
      <c r="G46" s="37">
        <f>E46*100/C46</f>
        <v>101.86778700141728</v>
      </c>
      <c r="H46" s="67">
        <f t="shared" si="1"/>
        <v>102.26897375308077</v>
      </c>
    </row>
    <row r="47" spans="1:11" ht="25.5" customHeight="1" x14ac:dyDescent="0.2">
      <c r="A47" s="214" t="s">
        <v>77</v>
      </c>
      <c r="B47" s="215"/>
      <c r="C47" s="215"/>
      <c r="D47" s="214"/>
      <c r="E47" s="214"/>
      <c r="F47" s="214"/>
      <c r="G47" s="214"/>
    </row>
  </sheetData>
  <mergeCells count="13">
    <mergeCell ref="A2:H2"/>
    <mergeCell ref="A10:G10"/>
    <mergeCell ref="A16:G16"/>
    <mergeCell ref="A8:G8"/>
    <mergeCell ref="A6:H6"/>
    <mergeCell ref="C3:D3"/>
    <mergeCell ref="A47:G47"/>
    <mergeCell ref="A44:G44"/>
    <mergeCell ref="A22:G22"/>
    <mergeCell ref="A32:G32"/>
    <mergeCell ref="A28:G28"/>
    <mergeCell ref="A38:G38"/>
    <mergeCell ref="A24:H24"/>
  </mergeCells>
  <pageMargins left="0.25" right="0.25" top="8.8443396226415102E-2" bottom="0.75" header="0.70754716981132104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tabSelected="1" showRuler="0" view="pageLayout" zoomScale="118" zoomScalePageLayoutView="118" workbookViewId="0">
      <selection activeCell="H20" sqref="H20"/>
    </sheetView>
  </sheetViews>
  <sheetFormatPr defaultRowHeight="14.25" x14ac:dyDescent="0.2"/>
  <cols>
    <col min="1" max="1" width="51.875" customWidth="1"/>
    <col min="2" max="2" width="11.125" customWidth="1"/>
    <col min="3" max="3" width="10.625" customWidth="1"/>
    <col min="4" max="4" width="10.375" customWidth="1"/>
    <col min="5" max="5" width="9.625" customWidth="1"/>
    <col min="6" max="7" width="10.75" customWidth="1"/>
    <col min="8" max="8" width="13.75" customWidth="1"/>
  </cols>
  <sheetData>
    <row r="1" spans="1:13" ht="19.5" customHeight="1" x14ac:dyDescent="0.3">
      <c r="A1" s="77" t="s">
        <v>33</v>
      </c>
      <c r="B1" s="77"/>
      <c r="C1" s="77"/>
      <c r="D1" s="77"/>
      <c r="E1" s="77"/>
      <c r="F1" s="77"/>
      <c r="G1" s="77"/>
      <c r="H1" s="77"/>
    </row>
    <row r="2" spans="1:13" ht="33.75" customHeight="1" x14ac:dyDescent="0.2">
      <c r="A2" s="226" t="s">
        <v>123</v>
      </c>
      <c r="B2" s="226"/>
      <c r="C2" s="226"/>
      <c r="D2" s="226"/>
      <c r="E2" s="226"/>
      <c r="F2" s="226"/>
      <c r="G2" s="226"/>
      <c r="H2" s="226"/>
    </row>
    <row r="3" spans="1:13" ht="124.5" customHeight="1" x14ac:dyDescent="0.3">
      <c r="A3" s="63"/>
      <c r="B3" s="61">
        <v>44530</v>
      </c>
      <c r="C3" s="61">
        <v>44895</v>
      </c>
      <c r="D3" s="61">
        <v>44926</v>
      </c>
      <c r="E3" s="143">
        <v>45260</v>
      </c>
      <c r="F3" s="5" t="s">
        <v>124</v>
      </c>
      <c r="G3" s="5" t="s">
        <v>125</v>
      </c>
      <c r="H3" s="5" t="s">
        <v>126</v>
      </c>
    </row>
    <row r="4" spans="1:13" ht="20.25" customHeight="1" x14ac:dyDescent="0.2">
      <c r="A4" s="118" t="s">
        <v>5</v>
      </c>
      <c r="B4" s="176">
        <v>4223.5823105001418</v>
      </c>
      <c r="C4" s="176">
        <v>3832.3475475026767</v>
      </c>
      <c r="D4" s="176">
        <v>3969.6861616986098</v>
      </c>
      <c r="E4" s="176">
        <v>4296.8715473751045</v>
      </c>
      <c r="F4" s="43"/>
      <c r="G4" s="43"/>
      <c r="H4" s="108"/>
      <c r="J4" s="59"/>
    </row>
    <row r="5" spans="1:13" ht="16.5" x14ac:dyDescent="0.3">
      <c r="A5" s="8" t="s">
        <v>31</v>
      </c>
      <c r="B5" s="134">
        <v>100</v>
      </c>
      <c r="C5" s="134">
        <v>100</v>
      </c>
      <c r="D5" s="78">
        <v>100</v>
      </c>
      <c r="E5" s="140">
        <v>100</v>
      </c>
      <c r="F5" s="43"/>
      <c r="G5" s="43"/>
      <c r="H5" s="69"/>
    </row>
    <row r="6" spans="1:13" ht="16.5" x14ac:dyDescent="0.3">
      <c r="A6" s="2" t="s">
        <v>1</v>
      </c>
      <c r="B6" s="26"/>
      <c r="C6" s="26"/>
      <c r="D6" s="44"/>
      <c r="E6" s="141"/>
      <c r="F6" s="44"/>
      <c r="G6" s="44"/>
      <c r="H6" s="42"/>
    </row>
    <row r="7" spans="1:13" ht="16.5" x14ac:dyDescent="0.3">
      <c r="A7" s="2" t="s">
        <v>6</v>
      </c>
      <c r="B7" s="135">
        <v>28.858747978676078</v>
      </c>
      <c r="C7" s="135">
        <v>41.760323728440298</v>
      </c>
      <c r="D7" s="135">
        <v>41.563932522577936</v>
      </c>
      <c r="E7" s="135">
        <v>45.258039360696479</v>
      </c>
      <c r="F7" s="44">
        <f>E7-B7</f>
        <v>16.399291382020401</v>
      </c>
      <c r="G7" s="45">
        <f>E7-C7</f>
        <v>3.4977156322561811</v>
      </c>
      <c r="H7" s="42">
        <f>E7-D7</f>
        <v>3.6941068381185431</v>
      </c>
      <c r="M7" s="173"/>
    </row>
    <row r="8" spans="1:13" ht="16.5" x14ac:dyDescent="0.3">
      <c r="A8" s="2" t="s">
        <v>2</v>
      </c>
      <c r="B8" s="135">
        <v>71.141252021323922</v>
      </c>
      <c r="C8" s="135">
        <v>58.239676271559702</v>
      </c>
      <c r="D8" s="135">
        <v>58.436067477422071</v>
      </c>
      <c r="E8" s="135">
        <v>54.741960639303521</v>
      </c>
      <c r="F8" s="45">
        <f>E8-B8</f>
        <v>-16.399291382020401</v>
      </c>
      <c r="G8" s="45">
        <f>E8-C8</f>
        <v>-3.4977156322561811</v>
      </c>
      <c r="H8" s="70">
        <f>E8-D8</f>
        <v>-3.6941068381185502</v>
      </c>
      <c r="K8" s="150"/>
    </row>
    <row r="9" spans="1:13" ht="16.5" x14ac:dyDescent="0.3">
      <c r="A9" s="136" t="s">
        <v>32</v>
      </c>
      <c r="B9" s="189">
        <v>100</v>
      </c>
      <c r="C9" s="144">
        <v>100</v>
      </c>
      <c r="D9" s="144">
        <v>100</v>
      </c>
      <c r="E9" s="142">
        <v>100</v>
      </c>
      <c r="F9" s="137"/>
      <c r="G9" s="138"/>
      <c r="H9" s="139"/>
    </row>
    <row r="10" spans="1:13" ht="16.5" x14ac:dyDescent="0.3">
      <c r="A10" s="2" t="s">
        <v>1</v>
      </c>
      <c r="B10" s="26"/>
      <c r="C10" s="135"/>
      <c r="D10" s="26"/>
      <c r="E10" s="141"/>
      <c r="F10" s="44"/>
      <c r="G10" s="45"/>
      <c r="H10" s="42"/>
    </row>
    <row r="11" spans="1:13" ht="16.5" x14ac:dyDescent="0.3">
      <c r="A11" s="2" t="s">
        <v>7</v>
      </c>
      <c r="B11" s="135">
        <v>51.517755794379198</v>
      </c>
      <c r="C11" s="135">
        <v>43.790414335505496</v>
      </c>
      <c r="D11" s="135">
        <v>44.652938897866832</v>
      </c>
      <c r="E11" s="135">
        <v>41.530302264895539</v>
      </c>
      <c r="F11" s="88">
        <f>E11-B11</f>
        <v>-9.9874535294836591</v>
      </c>
      <c r="G11" s="88">
        <f>E11-C11</f>
        <v>-2.2601120706099564</v>
      </c>
      <c r="H11" s="89">
        <f>E11-D11</f>
        <v>-3.1226366329712931</v>
      </c>
    </row>
    <row r="12" spans="1:13" ht="16.5" x14ac:dyDescent="0.3">
      <c r="A12" s="2" t="s">
        <v>8</v>
      </c>
      <c r="B12" s="135">
        <v>0</v>
      </c>
      <c r="C12" s="135">
        <v>0</v>
      </c>
      <c r="D12" s="135">
        <v>0</v>
      </c>
      <c r="E12" s="135">
        <v>0</v>
      </c>
      <c r="F12" s="135" t="s">
        <v>24</v>
      </c>
      <c r="G12" s="44" t="s">
        <v>24</v>
      </c>
      <c r="H12" s="42" t="s">
        <v>24</v>
      </c>
    </row>
    <row r="13" spans="1:13" ht="16.5" x14ac:dyDescent="0.3">
      <c r="A13" s="2" t="s">
        <v>9</v>
      </c>
      <c r="B13" s="135">
        <v>28.152656266315269</v>
      </c>
      <c r="C13" s="135">
        <v>37.896007968963801</v>
      </c>
      <c r="D13" s="135">
        <v>37.691911704167602</v>
      </c>
      <c r="E13" s="135">
        <v>43.636942536609546</v>
      </c>
      <c r="F13" s="44">
        <f>E13-B13</f>
        <v>15.484286270294277</v>
      </c>
      <c r="G13" s="45">
        <f>E13-C13</f>
        <v>5.7409345676457448</v>
      </c>
      <c r="H13" s="70">
        <f>E13-D13</f>
        <v>5.9450308324419439</v>
      </c>
    </row>
    <row r="14" spans="1:13" ht="16.5" x14ac:dyDescent="0.3">
      <c r="A14" s="2" t="s">
        <v>10</v>
      </c>
      <c r="B14" s="135">
        <v>20.131133656048387</v>
      </c>
      <c r="C14" s="135">
        <v>18.042726851602623</v>
      </c>
      <c r="D14" s="135">
        <v>17.3501751006253</v>
      </c>
      <c r="E14" s="135">
        <v>14.642932493161487</v>
      </c>
      <c r="F14" s="41">
        <f>E14-B14</f>
        <v>-5.4882011628869005</v>
      </c>
      <c r="G14" s="45">
        <f>E14-C14</f>
        <v>-3.3997943584411363</v>
      </c>
      <c r="H14" s="68">
        <f>E14-D14</f>
        <v>-2.7072426074638134</v>
      </c>
    </row>
    <row r="15" spans="1:13" ht="16.5" x14ac:dyDescent="0.3">
      <c r="A15" s="2" t="s">
        <v>11</v>
      </c>
      <c r="B15" s="135">
        <v>9.0879725311286116E-2</v>
      </c>
      <c r="C15" s="135">
        <v>7.4934487649465822E-2</v>
      </c>
      <c r="D15" s="135">
        <v>7.407185056846434E-2</v>
      </c>
      <c r="E15" s="135">
        <v>6.6510202125452389E-2</v>
      </c>
      <c r="F15" s="88">
        <f>E15-B15</f>
        <v>-2.4369523185833727E-2</v>
      </c>
      <c r="G15" s="88">
        <f>E15-C15</f>
        <v>-8.4242855240134334E-3</v>
      </c>
      <c r="H15" s="90">
        <f>E15-D15</f>
        <v>-7.5616484430119507E-3</v>
      </c>
    </row>
    <row r="16" spans="1:13" ht="16.5" x14ac:dyDescent="0.3">
      <c r="A16" s="2" t="s">
        <v>12</v>
      </c>
      <c r="B16" s="135">
        <v>0.10757455794585838</v>
      </c>
      <c r="C16" s="135">
        <v>0.19591635627861215</v>
      </c>
      <c r="D16" s="135">
        <v>0.23090244677179242</v>
      </c>
      <c r="E16" s="135">
        <v>0.12331250320798684</v>
      </c>
      <c r="F16" s="88" t="s">
        <v>24</v>
      </c>
      <c r="G16" s="88" t="s">
        <v>24</v>
      </c>
      <c r="H16" s="90">
        <f>E16-D16</f>
        <v>-0.10758994356380558</v>
      </c>
    </row>
    <row r="17" spans="1:13" ht="30" customHeight="1" x14ac:dyDescent="0.2">
      <c r="A17" s="62" t="s">
        <v>13</v>
      </c>
      <c r="B17" s="134">
        <v>100</v>
      </c>
      <c r="C17" s="134">
        <v>100</v>
      </c>
      <c r="D17" s="78">
        <v>100</v>
      </c>
      <c r="E17" s="140">
        <v>100</v>
      </c>
      <c r="F17" s="43"/>
      <c r="G17" s="54"/>
      <c r="H17" s="69"/>
    </row>
    <row r="18" spans="1:13" ht="16.5" x14ac:dyDescent="0.3">
      <c r="A18" s="2" t="s">
        <v>1</v>
      </c>
      <c r="B18" s="135"/>
      <c r="C18" s="135"/>
      <c r="D18" s="135"/>
      <c r="E18" s="141"/>
      <c r="F18" s="44"/>
      <c r="G18" s="45"/>
      <c r="H18" s="42"/>
    </row>
    <row r="19" spans="1:13" ht="16.5" x14ac:dyDescent="0.3">
      <c r="A19" s="2" t="s">
        <v>14</v>
      </c>
      <c r="B19" s="135">
        <v>1.1985585997495471</v>
      </c>
      <c r="C19" s="135">
        <v>2.2958940416908713</v>
      </c>
      <c r="D19" s="135">
        <v>2.6244221773799201</v>
      </c>
      <c r="E19" s="135">
        <v>3.2102263118446048</v>
      </c>
      <c r="F19" s="41">
        <f>E19-B19</f>
        <v>2.0116677120950577</v>
      </c>
      <c r="G19" s="41">
        <f>E19-C19</f>
        <v>0.91433227015373353</v>
      </c>
      <c r="H19" s="68">
        <f>E19-D19</f>
        <v>0.58580413446468471</v>
      </c>
      <c r="M19" s="145"/>
    </row>
    <row r="20" spans="1:13" ht="16.5" x14ac:dyDescent="0.3">
      <c r="A20" s="2" t="s">
        <v>15</v>
      </c>
      <c r="B20" s="135">
        <v>8.581303911112407</v>
      </c>
      <c r="C20" s="135">
        <v>12.747879612154616</v>
      </c>
      <c r="D20" s="135">
        <v>13.0476345831554</v>
      </c>
      <c r="E20" s="135">
        <v>16.510319986132203</v>
      </c>
      <c r="F20" s="41">
        <f>E20-B20</f>
        <v>7.9290160750197956</v>
      </c>
      <c r="G20" s="41">
        <f>E20-C20</f>
        <v>3.7624403739775865</v>
      </c>
      <c r="H20" s="68">
        <f>E20-D20</f>
        <v>3.4626854029768026</v>
      </c>
    </row>
    <row r="21" spans="1:13" ht="16.5" x14ac:dyDescent="0.3">
      <c r="A21" s="2" t="s">
        <v>16</v>
      </c>
      <c r="B21" s="135">
        <v>90.217769830770152</v>
      </c>
      <c r="C21" s="135">
        <v>84.956226346154509</v>
      </c>
      <c r="D21" s="135">
        <v>84.327943239464602</v>
      </c>
      <c r="E21" s="135">
        <v>80.27945370202319</v>
      </c>
      <c r="F21" s="45">
        <f>E21-B21</f>
        <v>-9.9383161287469619</v>
      </c>
      <c r="G21" s="45">
        <f>E21-C21</f>
        <v>-4.6767726441313187</v>
      </c>
      <c r="H21" s="68">
        <f>E21-D21</f>
        <v>-4.0484895374414123</v>
      </c>
    </row>
    <row r="22" spans="1:13" ht="16.5" x14ac:dyDescent="0.3">
      <c r="A22" s="8" t="s">
        <v>17</v>
      </c>
      <c r="B22" s="134">
        <v>100</v>
      </c>
      <c r="C22" s="134">
        <v>100</v>
      </c>
      <c r="D22" s="78">
        <v>100</v>
      </c>
      <c r="E22" s="140">
        <v>100</v>
      </c>
      <c r="F22" s="43"/>
      <c r="G22" s="54"/>
      <c r="H22" s="69"/>
      <c r="I22" s="59"/>
    </row>
    <row r="23" spans="1:13" ht="16.5" x14ac:dyDescent="0.3">
      <c r="A23" s="2" t="s">
        <v>1</v>
      </c>
      <c r="B23" s="157"/>
      <c r="C23" s="157"/>
      <c r="D23" s="44"/>
      <c r="E23" s="141"/>
      <c r="F23" s="44"/>
      <c r="G23" s="45"/>
      <c r="H23" s="42"/>
    </row>
    <row r="24" spans="1:13" ht="16.5" x14ac:dyDescent="0.3">
      <c r="A24" s="2" t="s">
        <v>18</v>
      </c>
      <c r="B24" s="157">
        <v>17.009531920321919</v>
      </c>
      <c r="C24" s="157">
        <v>15.892389696535702</v>
      </c>
      <c r="D24" s="157">
        <v>16.465865053197099</v>
      </c>
      <c r="E24" s="157">
        <v>16.054378793327803</v>
      </c>
      <c r="F24" s="45">
        <f>E24-B24</f>
        <v>-0.95515312699411581</v>
      </c>
      <c r="G24" s="45">
        <f>E24-C24</f>
        <v>0.16198909679210161</v>
      </c>
      <c r="H24" s="70">
        <f>E24-D24</f>
        <v>-0.41148625986929588</v>
      </c>
    </row>
    <row r="25" spans="1:13" ht="16.5" x14ac:dyDescent="0.3">
      <c r="A25" s="2" t="s">
        <v>19</v>
      </c>
      <c r="B25" s="157">
        <v>82.990468079678095</v>
      </c>
      <c r="C25" s="157">
        <v>84.107610303464298</v>
      </c>
      <c r="D25" s="157">
        <v>83.534134946802908</v>
      </c>
      <c r="E25" s="157">
        <v>83.945621206672214</v>
      </c>
      <c r="F25" s="45">
        <f>E25-B25</f>
        <v>0.95515312699411936</v>
      </c>
      <c r="G25" s="41">
        <f>E25-C25</f>
        <v>-0.16198909679208384</v>
      </c>
      <c r="H25" s="34">
        <f>E25-D25</f>
        <v>0.41148625986930654</v>
      </c>
    </row>
    <row r="26" spans="1:13" ht="22.5" customHeight="1" x14ac:dyDescent="0.2">
      <c r="A26" s="215" t="s">
        <v>77</v>
      </c>
      <c r="B26" s="215"/>
      <c r="C26" s="215"/>
      <c r="D26" s="215"/>
      <c r="E26" s="215"/>
      <c r="F26" s="215"/>
      <c r="G26" s="215"/>
      <c r="H26" s="215"/>
    </row>
    <row r="28" spans="1:13" x14ac:dyDescent="0.2">
      <c r="D28" s="157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"/>
  <sheetViews>
    <sheetView showGridLines="0" showRowColHeaders="0" showRuler="0" showWhiteSpace="0" view="pageLayout" topLeftCell="A7" zoomScale="136" zoomScalePageLayoutView="136" workbookViewId="0">
      <selection activeCell="G10" sqref="G10"/>
    </sheetView>
  </sheetViews>
  <sheetFormatPr defaultRowHeight="14.25" x14ac:dyDescent="0.2"/>
  <cols>
    <col min="1" max="1" width="62.625" customWidth="1"/>
    <col min="2" max="2" width="11.375" customWidth="1"/>
    <col min="3" max="4" width="10.375" customWidth="1"/>
    <col min="5" max="5" width="11.125" customWidth="1"/>
    <col min="6" max="7" width="12" customWidth="1"/>
  </cols>
  <sheetData>
    <row r="1" spans="1:9" ht="17.25" customHeight="1" x14ac:dyDescent="0.3">
      <c r="A1" s="77" t="s">
        <v>59</v>
      </c>
      <c r="B1" s="77"/>
      <c r="C1" s="77"/>
      <c r="D1" s="77"/>
      <c r="E1" s="77"/>
      <c r="F1" s="77"/>
      <c r="G1" s="77"/>
    </row>
    <row r="2" spans="1:9" ht="17.25" customHeight="1" x14ac:dyDescent="0.2">
      <c r="A2" s="227" t="s">
        <v>112</v>
      </c>
      <c r="B2" s="227"/>
      <c r="C2" s="227"/>
      <c r="D2" s="227"/>
      <c r="E2" s="227"/>
      <c r="F2" s="227"/>
      <c r="G2" s="227"/>
      <c r="H2" s="227"/>
    </row>
    <row r="3" spans="1:9" ht="17.25" customHeight="1" x14ac:dyDescent="0.2">
      <c r="A3" s="57" t="s">
        <v>128</v>
      </c>
      <c r="B3" s="57"/>
      <c r="C3" s="57"/>
      <c r="D3" s="57"/>
      <c r="E3" s="57"/>
      <c r="F3" s="57"/>
      <c r="G3" s="57"/>
    </row>
    <row r="4" spans="1:9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9" ht="173.25" customHeight="1" x14ac:dyDescent="0.3">
      <c r="A5" s="1"/>
      <c r="B5" s="102">
        <v>44530</v>
      </c>
      <c r="C5" s="61">
        <v>44895</v>
      </c>
      <c r="D5" s="147">
        <v>44926</v>
      </c>
      <c r="E5" s="102">
        <v>45260</v>
      </c>
      <c r="F5" s="5" t="s">
        <v>124</v>
      </c>
      <c r="G5" s="5" t="s">
        <v>125</v>
      </c>
      <c r="H5" s="5" t="s">
        <v>126</v>
      </c>
      <c r="I5" s="103"/>
    </row>
    <row r="6" spans="1:9" ht="42.75" customHeight="1" x14ac:dyDescent="0.3">
      <c r="A6" s="9" t="s">
        <v>20</v>
      </c>
      <c r="B6" s="158">
        <v>4.6399999999999997</v>
      </c>
      <c r="C6" s="158">
        <v>6.2</v>
      </c>
      <c r="D6" s="158">
        <v>6.29</v>
      </c>
      <c r="E6" s="158">
        <v>6.95</v>
      </c>
      <c r="F6" s="159">
        <f>E6-B6</f>
        <v>2.3100000000000005</v>
      </c>
      <c r="G6" s="48">
        <f>E6-C6</f>
        <v>0.75</v>
      </c>
      <c r="H6" s="48">
        <f>E6-D6</f>
        <v>0.66000000000000014</v>
      </c>
      <c r="I6" s="101"/>
    </row>
    <row r="7" spans="1:9" ht="34.5" customHeight="1" x14ac:dyDescent="0.2">
      <c r="A7" s="4" t="s">
        <v>49</v>
      </c>
      <c r="B7" s="160">
        <v>1.54</v>
      </c>
      <c r="C7" s="160">
        <v>3</v>
      </c>
      <c r="D7" s="160">
        <v>3.24</v>
      </c>
      <c r="E7" s="160">
        <v>3.68</v>
      </c>
      <c r="F7" s="161">
        <f>E7-B7</f>
        <v>2.14</v>
      </c>
      <c r="G7" s="46">
        <f>E7-C7</f>
        <v>0.68000000000000016</v>
      </c>
      <c r="H7" s="70">
        <f>E7-D7</f>
        <v>0.43999999999999995</v>
      </c>
    </row>
    <row r="8" spans="1:9" ht="34.5" customHeight="1" x14ac:dyDescent="0.2">
      <c r="A8" s="4" t="s">
        <v>21</v>
      </c>
      <c r="B8" s="146">
        <v>0</v>
      </c>
      <c r="C8" s="146"/>
      <c r="D8" s="146"/>
      <c r="E8" s="146"/>
      <c r="F8" s="70" t="s">
        <v>24</v>
      </c>
      <c r="G8" s="46" t="s">
        <v>24</v>
      </c>
      <c r="H8" s="68" t="s">
        <v>24</v>
      </c>
    </row>
    <row r="9" spans="1:9" ht="35.25" customHeight="1" x14ac:dyDescent="0.2">
      <c r="A9" s="4" t="s">
        <v>22</v>
      </c>
      <c r="B9" s="146">
        <v>10.08</v>
      </c>
      <c r="C9" s="146">
        <v>10.5</v>
      </c>
      <c r="D9" s="146">
        <v>10.54</v>
      </c>
      <c r="E9" s="146">
        <v>10.84</v>
      </c>
      <c r="F9" s="49">
        <f>E9-B9</f>
        <v>0.75999999999999979</v>
      </c>
      <c r="G9" s="46">
        <f>E9-C9</f>
        <v>0.33999999999999986</v>
      </c>
      <c r="H9" s="70">
        <f>E9-D9</f>
        <v>0.30000000000000071</v>
      </c>
    </row>
    <row r="10" spans="1:9" ht="35.25" customHeight="1" x14ac:dyDescent="0.2">
      <c r="A10" s="4" t="s">
        <v>23</v>
      </c>
      <c r="B10" s="146">
        <v>5</v>
      </c>
      <c r="C10" s="146">
        <v>5</v>
      </c>
      <c r="D10" s="146">
        <v>5</v>
      </c>
      <c r="E10" s="146">
        <v>4.71</v>
      </c>
      <c r="F10" s="49">
        <f>E10-B10</f>
        <v>-0.29000000000000004</v>
      </c>
      <c r="G10" s="46">
        <f>E10-C10</f>
        <v>-0.29000000000000004</v>
      </c>
      <c r="H10" s="68">
        <f>E10-D10</f>
        <v>-0.29000000000000004</v>
      </c>
    </row>
    <row r="11" spans="1:9" ht="35.25" customHeight="1" x14ac:dyDescent="0.2">
      <c r="A11" s="4" t="s">
        <v>57</v>
      </c>
      <c r="B11" s="146">
        <v>1</v>
      </c>
      <c r="C11" s="146">
        <v>1</v>
      </c>
      <c r="D11" s="146">
        <v>1</v>
      </c>
      <c r="E11" s="146">
        <v>1</v>
      </c>
      <c r="F11" s="49">
        <f>E11-B11</f>
        <v>0</v>
      </c>
      <c r="G11" s="46">
        <f>E11-C11</f>
        <v>0</v>
      </c>
      <c r="H11" s="68">
        <f>E11-D11</f>
        <v>0</v>
      </c>
    </row>
    <row r="12" spans="1:9" ht="33" customHeight="1" x14ac:dyDescent="0.2">
      <c r="A12" s="4" t="s">
        <v>58</v>
      </c>
      <c r="B12" s="146">
        <v>0</v>
      </c>
      <c r="C12" s="146">
        <v>0</v>
      </c>
      <c r="D12" s="146">
        <v>0</v>
      </c>
      <c r="E12" s="146">
        <v>0</v>
      </c>
      <c r="F12" s="46" t="s">
        <v>24</v>
      </c>
      <c r="G12" s="46" t="s">
        <v>24</v>
      </c>
      <c r="H12" s="68" t="s">
        <v>24</v>
      </c>
    </row>
    <row r="14" spans="1:9" ht="29.25" customHeight="1" x14ac:dyDescent="0.2">
      <c r="A14" s="215" t="s">
        <v>77</v>
      </c>
      <c r="B14" s="215"/>
      <c r="C14" s="215"/>
      <c r="D14" s="215"/>
      <c r="E14" s="215"/>
      <c r="F14" s="215"/>
      <c r="G14" s="215"/>
      <c r="H14" s="215"/>
    </row>
  </sheetData>
  <mergeCells count="2">
    <mergeCell ref="A14:H14"/>
    <mergeCell ref="A2:H2"/>
  </mergeCells>
  <pageMargins left="0.2" right="5.2083333333333301E-2" top="0.23" bottom="0.27" header="0.2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showGridLines="0" showRuler="0" topLeftCell="A2" zoomScaleNormal="100" zoomScaleSheetLayoutView="95" zoomScalePageLayoutView="66" workbookViewId="0">
      <selection activeCell="A9" sqref="A9"/>
    </sheetView>
  </sheetViews>
  <sheetFormatPr defaultRowHeight="14.25" x14ac:dyDescent="0.2"/>
  <cols>
    <col min="1" max="1" width="35.625" customWidth="1"/>
    <col min="2" max="2" width="13.875" customWidth="1"/>
    <col min="3" max="3" width="12.75" customWidth="1"/>
    <col min="4" max="6" width="11.75" customWidth="1"/>
    <col min="7" max="7" width="14.625" customWidth="1"/>
    <col min="8" max="8" width="13.75" customWidth="1"/>
    <col min="13" max="13" width="10.625" bestFit="1" customWidth="1"/>
  </cols>
  <sheetData>
    <row r="1" spans="1:16" hidden="1" x14ac:dyDescent="0.2"/>
    <row r="2" spans="1:16" ht="19.5" customHeight="1" x14ac:dyDescent="0.2">
      <c r="A2" s="229"/>
      <c r="B2" s="229"/>
      <c r="C2" s="229"/>
      <c r="D2" s="229"/>
      <c r="E2" s="229"/>
      <c r="F2" s="229"/>
      <c r="G2" s="229"/>
      <c r="H2" s="229"/>
    </row>
    <row r="3" spans="1:16" ht="42" customHeight="1" x14ac:dyDescent="0.2">
      <c r="A3" s="228" t="s">
        <v>129</v>
      </c>
      <c r="B3" s="228"/>
      <c r="C3" s="228"/>
      <c r="D3" s="228"/>
      <c r="E3" s="228"/>
      <c r="F3" s="228"/>
      <c r="G3" s="228"/>
      <c r="H3" s="228"/>
    </row>
    <row r="4" spans="1:16" ht="7.5" customHeight="1" x14ac:dyDescent="0.2">
      <c r="A4" s="228"/>
      <c r="B4" s="228"/>
      <c r="C4" s="228"/>
      <c r="D4" s="228"/>
      <c r="E4" s="228"/>
      <c r="F4" s="228"/>
      <c r="G4" s="228"/>
      <c r="H4" s="228"/>
    </row>
    <row r="5" spans="1:16" ht="16.5" x14ac:dyDescent="0.2">
      <c r="A5" s="10"/>
      <c r="B5" s="10"/>
      <c r="C5" s="10"/>
      <c r="D5" s="10"/>
      <c r="E5" s="10"/>
      <c r="F5" s="10"/>
      <c r="G5" s="10"/>
      <c r="H5" s="10"/>
    </row>
    <row r="6" spans="1:16" ht="4.5" customHeight="1" x14ac:dyDescent="0.2"/>
    <row r="7" spans="1:16" ht="181.5" customHeight="1" x14ac:dyDescent="0.2">
      <c r="A7" s="5"/>
      <c r="B7" s="5" t="s">
        <v>131</v>
      </c>
      <c r="C7" s="5" t="s">
        <v>130</v>
      </c>
      <c r="D7" s="5" t="s">
        <v>119</v>
      </c>
      <c r="E7" s="149" t="s">
        <v>132</v>
      </c>
      <c r="F7" s="5" t="s">
        <v>133</v>
      </c>
      <c r="G7" s="5" t="s">
        <v>135</v>
      </c>
      <c r="H7" s="5" t="s">
        <v>134</v>
      </c>
      <c r="I7" s="5" t="s">
        <v>136</v>
      </c>
    </row>
    <row r="8" spans="1:16" ht="38.25" customHeight="1" x14ac:dyDescent="0.2">
      <c r="A8" s="11" t="s">
        <v>35</v>
      </c>
      <c r="B8" s="50">
        <v>69.37</v>
      </c>
      <c r="C8" s="148">
        <v>75.89</v>
      </c>
      <c r="D8" s="148">
        <v>7.1352093300000003</v>
      </c>
      <c r="E8" s="148">
        <v>41.585116960000001</v>
      </c>
      <c r="F8" s="148">
        <v>149.4123993</v>
      </c>
      <c r="G8" s="24">
        <f>F8*100/B8</f>
        <v>215.38474744125702</v>
      </c>
      <c r="H8" s="24">
        <f>F8*100/C8</f>
        <v>196.88022045065225</v>
      </c>
      <c r="I8" s="24">
        <f>E8*100/D8</f>
        <v>582.81565454786744</v>
      </c>
      <c r="J8" s="58"/>
      <c r="K8" s="58"/>
      <c r="M8" s="29"/>
      <c r="O8" s="58"/>
      <c r="P8" s="173"/>
    </row>
    <row r="9" spans="1:16" ht="36.75" customHeight="1" x14ac:dyDescent="0.2">
      <c r="A9" s="11" t="s">
        <v>36</v>
      </c>
      <c r="B9" s="50">
        <v>207.06</v>
      </c>
      <c r="C9" s="51">
        <v>210.22</v>
      </c>
      <c r="D9" s="51">
        <v>19.259159409999999</v>
      </c>
      <c r="E9" s="51">
        <v>68.205663729999998</v>
      </c>
      <c r="F9" s="148">
        <v>296.18797584000004</v>
      </c>
      <c r="G9" s="24">
        <f>F9*100/B9</f>
        <v>143.04451648797451</v>
      </c>
      <c r="H9" s="24">
        <f>F9*100/C9</f>
        <v>140.89428971553613</v>
      </c>
      <c r="I9" s="24">
        <f>E9*100/D9</f>
        <v>354.14662851061576</v>
      </c>
      <c r="J9" s="59"/>
      <c r="K9" s="58"/>
    </row>
    <row r="10" spans="1:16" ht="42" customHeight="1" x14ac:dyDescent="0.2">
      <c r="A10" s="11" t="s">
        <v>37</v>
      </c>
      <c r="B10" s="50">
        <v>158.65</v>
      </c>
      <c r="C10" s="51">
        <v>166.94</v>
      </c>
      <c r="D10" s="51">
        <v>14.459275724999999</v>
      </c>
      <c r="E10" s="51">
        <v>27.078720252000004</v>
      </c>
      <c r="F10" s="148">
        <v>217.63911009200001</v>
      </c>
      <c r="G10" s="24">
        <f>F10*100/B10</f>
        <v>137.18191622565396</v>
      </c>
      <c r="H10" s="24">
        <f>F10*100/C10</f>
        <v>130.36965981310652</v>
      </c>
      <c r="I10" s="24">
        <f>E10*100/D10</f>
        <v>187.27577208574189</v>
      </c>
      <c r="J10" s="58"/>
      <c r="K10" s="58"/>
    </row>
    <row r="12" spans="1:16" ht="39.75" customHeight="1" x14ac:dyDescent="0.2">
      <c r="A12" s="230" t="s">
        <v>77</v>
      </c>
      <c r="B12" s="230"/>
      <c r="C12" s="230"/>
      <c r="D12" s="230"/>
      <c r="E12" s="230"/>
      <c r="F12" s="230"/>
      <c r="G12" s="230"/>
      <c r="H12" s="230"/>
    </row>
    <row r="14" spans="1:16" x14ac:dyDescent="0.2">
      <c r="D14" s="58"/>
      <c r="E14" s="58"/>
      <c r="F14" s="58"/>
      <c r="G14" s="58"/>
    </row>
    <row r="15" spans="1:16" x14ac:dyDescent="0.2">
      <c r="H15" s="58"/>
    </row>
    <row r="16" spans="1:16" x14ac:dyDescent="0.2">
      <c r="H16" s="59"/>
    </row>
    <row r="17" spans="8:8" x14ac:dyDescent="0.2">
      <c r="H17" s="58"/>
    </row>
  </sheetData>
  <mergeCells count="4">
    <mergeCell ref="A4:H4"/>
    <mergeCell ref="A2:H2"/>
    <mergeCell ref="A3:H3"/>
    <mergeCell ref="A12:H12"/>
  </mergeCells>
  <pageMargins left="0.22" right="2.0833333333333301E-2" top="0.3" bottom="0.28000000000000003" header="0.3" footer="0.3"/>
  <pageSetup paperSize="9" scale="95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Ruler="0" showWhiteSpace="0" view="pageLayout" topLeftCell="A4" workbookViewId="0">
      <selection activeCell="B13" sqref="B13"/>
    </sheetView>
  </sheetViews>
  <sheetFormatPr defaultRowHeight="14.25" x14ac:dyDescent="0.2"/>
  <cols>
    <col min="1" max="1" width="60" customWidth="1"/>
    <col min="2" max="2" width="16.25" customWidth="1"/>
    <col min="3" max="4" width="16.125" customWidth="1"/>
    <col min="5" max="5" width="18.625" customWidth="1"/>
  </cols>
  <sheetData>
    <row r="2" spans="1:10" ht="16.5" x14ac:dyDescent="0.3">
      <c r="A2" s="232" t="s">
        <v>56</v>
      </c>
      <c r="B2" s="232"/>
      <c r="C2" s="232"/>
      <c r="D2" s="232"/>
      <c r="E2" s="232"/>
    </row>
    <row r="3" spans="1:10" ht="36.75" customHeight="1" x14ac:dyDescent="0.2">
      <c r="A3" s="231" t="s">
        <v>137</v>
      </c>
      <c r="B3" s="231"/>
      <c r="C3" s="231"/>
      <c r="D3" s="231"/>
      <c r="E3" s="231"/>
    </row>
    <row r="4" spans="1:10" ht="21" customHeight="1" x14ac:dyDescent="0.3">
      <c r="A4" s="233"/>
      <c r="B4" s="233"/>
      <c r="C4" s="233"/>
      <c r="D4" s="233"/>
      <c r="E4" s="233"/>
    </row>
    <row r="6" spans="1:10" ht="124.5" customHeight="1" x14ac:dyDescent="0.3">
      <c r="A6" s="104"/>
      <c r="B6" s="61">
        <v>44530</v>
      </c>
      <c r="C6" s="61">
        <v>44895</v>
      </c>
      <c r="D6" s="143" t="s">
        <v>138</v>
      </c>
      <c r="E6" s="5" t="s">
        <v>113</v>
      </c>
      <c r="H6" s="155"/>
    </row>
    <row r="7" spans="1:10" ht="21.75" customHeight="1" x14ac:dyDescent="0.2">
      <c r="A7" s="117" t="s">
        <v>51</v>
      </c>
      <c r="B7" s="25"/>
      <c r="C7" s="91"/>
      <c r="D7" s="156"/>
      <c r="E7" s="15"/>
    </row>
    <row r="8" spans="1:10" ht="38.25" customHeight="1" x14ac:dyDescent="0.2">
      <c r="A8" s="119" t="s">
        <v>108</v>
      </c>
      <c r="B8" s="133">
        <v>8.51</v>
      </c>
      <c r="C8" s="133">
        <v>7.79</v>
      </c>
      <c r="D8" s="133">
        <v>7.21</v>
      </c>
      <c r="E8" s="47" t="s">
        <v>114</v>
      </c>
      <c r="F8" s="58"/>
      <c r="G8" s="58"/>
      <c r="H8" s="58"/>
      <c r="J8" s="58"/>
    </row>
    <row r="9" spans="1:10" ht="57" customHeight="1" x14ac:dyDescent="0.2">
      <c r="A9" s="119" t="s">
        <v>106</v>
      </c>
      <c r="B9" s="133">
        <v>10.65</v>
      </c>
      <c r="C9" s="133">
        <v>7.9</v>
      </c>
      <c r="D9" s="133">
        <v>13.58</v>
      </c>
      <c r="E9" s="120" t="s">
        <v>52</v>
      </c>
      <c r="F9" s="58"/>
      <c r="G9" s="58"/>
      <c r="H9" s="58"/>
      <c r="J9" s="58"/>
    </row>
    <row r="10" spans="1:10" ht="17.25" x14ac:dyDescent="0.2">
      <c r="A10" s="121" t="s">
        <v>53</v>
      </c>
      <c r="B10" s="162"/>
      <c r="C10" s="163"/>
      <c r="D10" s="163"/>
      <c r="E10" s="15"/>
      <c r="F10" s="58"/>
      <c r="H10" s="58"/>
      <c r="J10" s="58"/>
    </row>
    <row r="11" spans="1:10" ht="38.25" customHeight="1" x14ac:dyDescent="0.2">
      <c r="A11" s="119" t="s">
        <v>116</v>
      </c>
      <c r="B11" s="133">
        <v>82.99</v>
      </c>
      <c r="C11" s="133">
        <v>84.11</v>
      </c>
      <c r="D11" s="133">
        <v>83.95</v>
      </c>
      <c r="E11" s="120" t="s">
        <v>54</v>
      </c>
      <c r="F11" s="58"/>
      <c r="G11" s="58"/>
      <c r="H11" s="58"/>
      <c r="I11" s="58"/>
      <c r="J11" s="58"/>
    </row>
    <row r="12" spans="1:10" ht="17.25" x14ac:dyDescent="0.2">
      <c r="A12" s="121" t="s">
        <v>55</v>
      </c>
      <c r="B12" s="162"/>
      <c r="C12" s="163"/>
      <c r="D12" s="163"/>
      <c r="E12" s="64"/>
      <c r="G12" s="58"/>
      <c r="H12" s="58"/>
    </row>
    <row r="13" spans="1:10" ht="24.75" customHeight="1" x14ac:dyDescent="0.2">
      <c r="A13" s="119" t="s">
        <v>117</v>
      </c>
      <c r="B13" s="133">
        <v>28.858747978676078</v>
      </c>
      <c r="C13" s="133">
        <v>41.760323728440298</v>
      </c>
      <c r="D13" s="133">
        <v>45.258039360696479</v>
      </c>
      <c r="E13" s="120" t="s">
        <v>115</v>
      </c>
      <c r="G13" s="58"/>
      <c r="H13" s="58"/>
    </row>
    <row r="14" spans="1:10" ht="17.25" x14ac:dyDescent="0.2">
      <c r="B14" s="22"/>
      <c r="C14" s="22"/>
      <c r="D14" s="133"/>
    </row>
    <row r="15" spans="1:10" ht="24.75" customHeight="1" x14ac:dyDescent="0.2">
      <c r="A15" s="214" t="s">
        <v>77</v>
      </c>
      <c r="B15" s="214"/>
      <c r="C15" s="214"/>
      <c r="D15" s="214"/>
      <c r="E15" s="214"/>
      <c r="F15" s="27"/>
      <c r="G15" s="27"/>
      <c r="H15" s="27"/>
    </row>
    <row r="16" spans="1:10" x14ac:dyDescent="0.2">
      <c r="C16" s="58"/>
      <c r="D16" s="58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showGridLines="0" zoomScale="93" zoomScaleNormal="93" workbookViewId="0">
      <selection activeCell="B22" sqref="B22"/>
    </sheetView>
  </sheetViews>
  <sheetFormatPr defaultRowHeight="14.25" x14ac:dyDescent="0.2"/>
  <cols>
    <col min="1" max="1" width="72.75" customWidth="1"/>
    <col min="2" max="2" width="17" customWidth="1"/>
    <col min="3" max="4" width="17.875" customWidth="1"/>
    <col min="5" max="5" width="17.25" customWidth="1"/>
  </cols>
  <sheetData>
    <row r="1" spans="1:10" ht="17.25" x14ac:dyDescent="0.3">
      <c r="A1" s="234" t="s">
        <v>56</v>
      </c>
      <c r="B1" s="234"/>
      <c r="C1" s="234"/>
      <c r="D1" s="234"/>
      <c r="E1" s="234"/>
    </row>
    <row r="2" spans="1:10" ht="32.25" customHeight="1" x14ac:dyDescent="0.2">
      <c r="A2" s="235" t="s">
        <v>139</v>
      </c>
      <c r="B2" s="235"/>
      <c r="C2" s="235"/>
      <c r="D2" s="235"/>
      <c r="E2" s="235"/>
    </row>
    <row r="3" spans="1:10" ht="15.75" customHeight="1" x14ac:dyDescent="0.25">
      <c r="A3" s="179"/>
      <c r="B3" s="13" t="s">
        <v>60</v>
      </c>
      <c r="C3" s="179"/>
      <c r="D3" s="179"/>
      <c r="E3" s="179"/>
    </row>
    <row r="4" spans="1:10" ht="62.25" customHeight="1" x14ac:dyDescent="0.25">
      <c r="A4" s="180"/>
      <c r="B4" s="122" t="s">
        <v>140</v>
      </c>
      <c r="C4" s="122" t="s">
        <v>141</v>
      </c>
      <c r="D4" s="122" t="s">
        <v>142</v>
      </c>
      <c r="E4" s="123" t="s">
        <v>143</v>
      </c>
    </row>
    <row r="5" spans="1:10" ht="34.5" customHeight="1" x14ac:dyDescent="0.2">
      <c r="A5" s="191" t="s">
        <v>61</v>
      </c>
      <c r="B5" s="192">
        <v>573.32000000000005</v>
      </c>
      <c r="C5" s="193">
        <v>193.16</v>
      </c>
      <c r="D5" s="193">
        <v>243.5867843213</v>
      </c>
      <c r="E5" s="194">
        <v>100</v>
      </c>
      <c r="F5" s="28"/>
      <c r="G5" s="29"/>
      <c r="H5" s="29"/>
      <c r="I5" s="29"/>
    </row>
    <row r="6" spans="1:10" ht="18" customHeight="1" x14ac:dyDescent="0.2">
      <c r="A6" s="181" t="s">
        <v>62</v>
      </c>
      <c r="B6" s="182"/>
      <c r="C6" s="183"/>
      <c r="D6" s="183"/>
      <c r="E6" s="184"/>
    </row>
    <row r="7" spans="1:10" ht="19.5" customHeight="1" x14ac:dyDescent="0.2">
      <c r="A7" s="195" t="s">
        <v>63</v>
      </c>
      <c r="B7" s="196">
        <v>221.45</v>
      </c>
      <c r="C7" s="192">
        <v>210.28</v>
      </c>
      <c r="D7" s="192">
        <v>348.9043553125</v>
      </c>
      <c r="E7" s="192">
        <v>143.23615966467304</v>
      </c>
      <c r="J7" s="75"/>
    </row>
    <row r="8" spans="1:10" ht="16.5" customHeight="1" x14ac:dyDescent="0.2">
      <c r="A8" s="197" t="s">
        <v>62</v>
      </c>
      <c r="B8" s="202"/>
      <c r="C8" s="183"/>
      <c r="D8" s="183"/>
      <c r="E8" s="184"/>
    </row>
    <row r="9" spans="1:10" ht="31.5" customHeight="1" x14ac:dyDescent="0.2">
      <c r="A9" s="198" t="s">
        <v>64</v>
      </c>
      <c r="B9" s="203">
        <v>221.45</v>
      </c>
      <c r="C9" s="209">
        <v>210.28</v>
      </c>
      <c r="D9" s="209">
        <v>348.9043553125</v>
      </c>
      <c r="E9" s="185"/>
      <c r="H9" s="29"/>
    </row>
    <row r="10" spans="1:10" ht="16.5" x14ac:dyDescent="0.2">
      <c r="A10" s="197" t="s">
        <v>65</v>
      </c>
      <c r="B10" s="202"/>
      <c r="C10" s="71"/>
      <c r="D10" s="71"/>
      <c r="E10" s="183"/>
    </row>
    <row r="11" spans="1:10" ht="16.5" x14ac:dyDescent="0.2">
      <c r="A11" s="199" t="s">
        <v>66</v>
      </c>
      <c r="B11" s="203">
        <v>362.06</v>
      </c>
      <c r="C11" s="72" t="s">
        <v>144</v>
      </c>
      <c r="D11" s="72">
        <v>559.57557944450002</v>
      </c>
      <c r="E11" s="185"/>
    </row>
    <row r="12" spans="1:10" ht="16.5" x14ac:dyDescent="0.2">
      <c r="A12" s="199" t="s">
        <v>67</v>
      </c>
      <c r="B12" s="204">
        <v>-140.61000000000001</v>
      </c>
      <c r="C12" s="204">
        <v>-141.56</v>
      </c>
      <c r="D12" s="204">
        <v>-210.67122413200002</v>
      </c>
      <c r="E12" s="185"/>
    </row>
    <row r="13" spans="1:10" ht="16.5" x14ac:dyDescent="0.2">
      <c r="A13" s="200" t="s">
        <v>68</v>
      </c>
      <c r="B13" s="205"/>
      <c r="C13" s="208"/>
      <c r="D13" s="211"/>
      <c r="E13" s="184"/>
      <c r="I13" s="29"/>
    </row>
    <row r="14" spans="1:10" ht="16.5" x14ac:dyDescent="0.2">
      <c r="A14" s="195" t="s">
        <v>69</v>
      </c>
      <c r="B14" s="204">
        <v>351.87</v>
      </c>
      <c r="C14" s="204">
        <v>-17.12</v>
      </c>
      <c r="D14" s="204">
        <v>-105.31757099120001</v>
      </c>
      <c r="E14" s="204">
        <v>-43.236159664673039</v>
      </c>
    </row>
    <row r="15" spans="1:10" ht="16.5" x14ac:dyDescent="0.2">
      <c r="A15" s="197" t="s">
        <v>62</v>
      </c>
      <c r="B15" s="206"/>
      <c r="C15" s="206"/>
      <c r="D15" s="71"/>
      <c r="E15" s="184"/>
    </row>
    <row r="16" spans="1:10" ht="16.5" x14ac:dyDescent="0.2">
      <c r="A16" s="198" t="s">
        <v>70</v>
      </c>
      <c r="B16" s="204">
        <v>-26.83</v>
      </c>
      <c r="C16" s="204">
        <v>-17.12</v>
      </c>
      <c r="D16" s="204">
        <v>-31.923570771200019</v>
      </c>
      <c r="E16" s="185"/>
    </row>
    <row r="17" spans="1:8" ht="16.5" x14ac:dyDescent="0.2">
      <c r="A17" s="197" t="s">
        <v>65</v>
      </c>
      <c r="B17" s="71"/>
      <c r="C17" s="206"/>
      <c r="D17" s="71"/>
      <c r="E17" s="184"/>
    </row>
    <row r="18" spans="1:8" ht="16.5" x14ac:dyDescent="0.2">
      <c r="A18" s="199" t="s">
        <v>71</v>
      </c>
      <c r="B18" s="72">
        <v>78.36</v>
      </c>
      <c r="C18" s="210">
        <v>75.25</v>
      </c>
      <c r="D18" s="210">
        <v>84.690902924300005</v>
      </c>
      <c r="E18" s="185"/>
    </row>
    <row r="19" spans="1:8" ht="16.5" x14ac:dyDescent="0.2">
      <c r="A19" s="197" t="s">
        <v>62</v>
      </c>
      <c r="B19" s="71"/>
      <c r="C19" s="206"/>
      <c r="D19" s="71"/>
      <c r="E19" s="184"/>
      <c r="G19" s="79"/>
      <c r="H19" s="98"/>
    </row>
    <row r="20" spans="1:8" ht="16.5" x14ac:dyDescent="0.2">
      <c r="A20" s="201" t="s">
        <v>72</v>
      </c>
      <c r="B20" s="72">
        <v>78.36</v>
      </c>
      <c r="C20" s="210">
        <v>40.549999999999997</v>
      </c>
      <c r="D20" s="210">
        <v>44.795150924300003</v>
      </c>
      <c r="E20" s="185"/>
    </row>
    <row r="21" spans="1:8" ht="16.5" x14ac:dyDescent="0.2">
      <c r="A21" s="201" t="s">
        <v>73</v>
      </c>
      <c r="B21" s="71" t="s">
        <v>24</v>
      </c>
      <c r="C21" s="208">
        <v>34.700000000000003</v>
      </c>
      <c r="D21" s="210">
        <v>39.895752000000002</v>
      </c>
      <c r="E21" s="184"/>
    </row>
    <row r="22" spans="1:8" ht="16.5" x14ac:dyDescent="0.2">
      <c r="A22" s="199" t="s">
        <v>74</v>
      </c>
      <c r="B22" s="204">
        <v>-105.18</v>
      </c>
      <c r="C22" s="204">
        <v>-92.37</v>
      </c>
      <c r="D22" s="207">
        <v>-116.61447369550002</v>
      </c>
      <c r="E22" s="185"/>
    </row>
    <row r="23" spans="1:8" ht="33.75" customHeight="1" x14ac:dyDescent="0.2">
      <c r="A23" s="198" t="s">
        <v>75</v>
      </c>
      <c r="B23" s="207">
        <v>378.7</v>
      </c>
      <c r="C23" s="184" t="s">
        <v>24</v>
      </c>
      <c r="D23" s="207">
        <v>-73.394000219999995</v>
      </c>
      <c r="E23" s="185"/>
    </row>
    <row r="24" spans="1:8" ht="16.5" customHeight="1" x14ac:dyDescent="0.2">
      <c r="A24" s="197" t="s">
        <v>65</v>
      </c>
      <c r="B24" s="206"/>
      <c r="C24" s="183"/>
      <c r="D24" s="202"/>
      <c r="E24" s="183"/>
    </row>
    <row r="25" spans="1:8" ht="16.5" x14ac:dyDescent="0.2">
      <c r="A25" s="199" t="s">
        <v>66</v>
      </c>
      <c r="B25" s="208">
        <v>378.7</v>
      </c>
      <c r="C25" s="184" t="s">
        <v>24</v>
      </c>
      <c r="D25" s="212" t="s">
        <v>24</v>
      </c>
      <c r="E25" s="185"/>
    </row>
    <row r="26" spans="1:8" ht="16.5" x14ac:dyDescent="0.2">
      <c r="A26" s="186" t="s">
        <v>67</v>
      </c>
      <c r="B26" s="187" t="s">
        <v>24</v>
      </c>
      <c r="C26" s="188" t="s">
        <v>24</v>
      </c>
      <c r="D26" s="207">
        <v>-73.394000219999995</v>
      </c>
      <c r="E26" s="185"/>
    </row>
    <row r="27" spans="1:8" ht="16.5" x14ac:dyDescent="0.2">
      <c r="A27" s="124" t="s">
        <v>76</v>
      </c>
    </row>
    <row r="28" spans="1:8" ht="33" customHeight="1" x14ac:dyDescent="0.2">
      <c r="A28" s="230" t="s">
        <v>77</v>
      </c>
      <c r="B28" s="230"/>
      <c r="C28" s="230"/>
      <c r="D28" s="230"/>
      <c r="E28" s="230"/>
    </row>
  </sheetData>
  <mergeCells count="3">
    <mergeCell ref="A1:E1"/>
    <mergeCell ref="A2:E2"/>
    <mergeCell ref="A28:E28"/>
  </mergeCells>
  <pageMargins left="0.2" right="0.23" top="0.31" bottom="0.27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8"/>
  <sheetViews>
    <sheetView showGridLines="0" workbookViewId="0">
      <selection activeCell="B14" sqref="B14"/>
    </sheetView>
  </sheetViews>
  <sheetFormatPr defaultRowHeight="14.25" x14ac:dyDescent="0.2"/>
  <cols>
    <col min="1" max="1" width="61" customWidth="1"/>
    <col min="2" max="2" width="15.875" customWidth="1"/>
    <col min="3" max="3" width="15.625" customWidth="1"/>
    <col min="4" max="4" width="15" customWidth="1"/>
    <col min="5" max="5" width="15.75" customWidth="1"/>
  </cols>
  <sheetData>
    <row r="1" spans="1:11" ht="16.5" x14ac:dyDescent="0.2">
      <c r="A1" s="228" t="s">
        <v>56</v>
      </c>
      <c r="B1" s="228"/>
      <c r="C1" s="228"/>
      <c r="D1" s="228"/>
      <c r="E1" s="228"/>
    </row>
    <row r="2" spans="1:11" ht="36.75" customHeight="1" x14ac:dyDescent="0.2">
      <c r="A2" s="235" t="s">
        <v>145</v>
      </c>
      <c r="B2" s="235"/>
      <c r="C2" s="235"/>
      <c r="D2" s="235"/>
      <c r="E2" s="235"/>
    </row>
    <row r="3" spans="1:11" ht="16.5" x14ac:dyDescent="0.3">
      <c r="C3" s="130" t="s">
        <v>60</v>
      </c>
      <c r="D3" s="13"/>
    </row>
    <row r="5" spans="1:11" ht="33" x14ac:dyDescent="0.3">
      <c r="A5" s="2"/>
      <c r="B5" s="122" t="s">
        <v>140</v>
      </c>
      <c r="C5" s="122" t="s">
        <v>141</v>
      </c>
      <c r="D5" s="122" t="s">
        <v>142</v>
      </c>
      <c r="E5" s="123" t="s">
        <v>143</v>
      </c>
      <c r="G5" s="58"/>
    </row>
    <row r="6" spans="1:11" ht="16.5" x14ac:dyDescent="0.2">
      <c r="A6" s="125" t="s">
        <v>78</v>
      </c>
      <c r="B6" s="92">
        <v>177.95</v>
      </c>
      <c r="C6" s="92">
        <v>195.55</v>
      </c>
      <c r="D6" s="92">
        <v>248.91805220257004</v>
      </c>
      <c r="E6" s="93">
        <v>100</v>
      </c>
      <c r="F6" s="58"/>
      <c r="G6" s="29"/>
      <c r="H6" s="58"/>
    </row>
    <row r="7" spans="1:11" ht="16.5" x14ac:dyDescent="0.2">
      <c r="A7" s="126" t="s">
        <v>62</v>
      </c>
      <c r="B7" s="71"/>
      <c r="C7" s="73"/>
      <c r="D7" s="73"/>
      <c r="E7" s="73"/>
      <c r="G7" s="58"/>
      <c r="H7" s="58"/>
    </row>
    <row r="8" spans="1:11" ht="16.5" x14ac:dyDescent="0.2">
      <c r="A8" s="127" t="s">
        <v>79</v>
      </c>
      <c r="B8" s="72">
        <v>108.07</v>
      </c>
      <c r="C8" s="72">
        <v>125.42</v>
      </c>
      <c r="D8" s="72">
        <v>156.20119030185003</v>
      </c>
      <c r="E8" s="72">
        <v>62.752053906774584</v>
      </c>
      <c r="F8" s="58"/>
      <c r="G8" s="58"/>
    </row>
    <row r="9" spans="1:11" ht="16.5" x14ac:dyDescent="0.3">
      <c r="A9" s="126" t="s">
        <v>62</v>
      </c>
      <c r="B9" s="71"/>
      <c r="C9" s="73"/>
      <c r="D9" s="73"/>
      <c r="E9" s="73"/>
      <c r="G9" s="58"/>
      <c r="K9" s="101"/>
    </row>
    <row r="10" spans="1:11" ht="24" customHeight="1" x14ac:dyDescent="0.2">
      <c r="A10" s="128" t="s">
        <v>80</v>
      </c>
      <c r="B10" s="72">
        <v>108.07</v>
      </c>
      <c r="C10" s="72">
        <v>125.42</v>
      </c>
      <c r="D10" s="72">
        <v>156.20119030185003</v>
      </c>
      <c r="E10" s="72">
        <v>62.752053906774584</v>
      </c>
    </row>
    <row r="11" spans="1:11" ht="16.5" x14ac:dyDescent="0.2">
      <c r="A11" s="129" t="s">
        <v>81</v>
      </c>
      <c r="B11" s="93"/>
      <c r="C11" s="73"/>
      <c r="D11" s="73"/>
      <c r="E11" s="94"/>
    </row>
    <row r="12" spans="1:11" ht="16.5" x14ac:dyDescent="0.2">
      <c r="A12" s="127" t="s">
        <v>82</v>
      </c>
      <c r="B12" s="72">
        <v>69.88</v>
      </c>
      <c r="C12" s="72">
        <v>70.13</v>
      </c>
      <c r="D12" s="72">
        <v>92.716861900720005</v>
      </c>
      <c r="E12" s="72">
        <v>37.247946093225423</v>
      </c>
    </row>
    <row r="13" spans="1:11" ht="16.5" x14ac:dyDescent="0.2">
      <c r="A13" s="126" t="s">
        <v>62</v>
      </c>
      <c r="B13" s="71"/>
      <c r="C13" s="73"/>
      <c r="D13" s="73"/>
      <c r="E13" s="72"/>
    </row>
    <row r="14" spans="1:11" ht="16.5" x14ac:dyDescent="0.2">
      <c r="A14" s="129" t="s">
        <v>83</v>
      </c>
      <c r="B14" s="72">
        <v>35.1</v>
      </c>
      <c r="C14" s="72">
        <v>32.770000000000003</v>
      </c>
      <c r="D14" s="72">
        <v>58.950198232320005</v>
      </c>
      <c r="E14" s="72">
        <v>58.950198232320005</v>
      </c>
    </row>
    <row r="15" spans="1:11" ht="16.5" x14ac:dyDescent="0.2">
      <c r="A15" s="129" t="s">
        <v>84</v>
      </c>
      <c r="B15" s="72">
        <v>34.799999999999997</v>
      </c>
      <c r="C15" s="72">
        <v>37.36</v>
      </c>
      <c r="D15" s="72">
        <v>33.7666636684</v>
      </c>
      <c r="E15" s="72">
        <v>33.7666636684</v>
      </c>
    </row>
    <row r="16" spans="1:11" ht="17.25" x14ac:dyDescent="0.3">
      <c r="A16" s="16" t="s">
        <v>85</v>
      </c>
      <c r="B16" s="12"/>
      <c r="C16" s="12"/>
      <c r="D16" s="12"/>
      <c r="E16" s="21"/>
    </row>
    <row r="18" spans="1:5" ht="34.5" customHeight="1" x14ac:dyDescent="0.2">
      <c r="A18" s="230" t="s">
        <v>77</v>
      </c>
      <c r="B18" s="230"/>
      <c r="C18" s="230"/>
      <c r="D18" s="230"/>
      <c r="E18" s="230"/>
    </row>
  </sheetData>
  <mergeCells count="3">
    <mergeCell ref="A1:E1"/>
    <mergeCell ref="A2:E2"/>
    <mergeCell ref="A18:E18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showGridLines="0" workbookViewId="0">
      <selection activeCell="C9" sqref="C9"/>
    </sheetView>
  </sheetViews>
  <sheetFormatPr defaultRowHeight="14.25" x14ac:dyDescent="0.2"/>
  <cols>
    <col min="1" max="1" width="56.625" customWidth="1"/>
    <col min="2" max="2" width="12.125" customWidth="1"/>
    <col min="3" max="3" width="13.875" customWidth="1"/>
    <col min="4" max="4" width="13" customWidth="1"/>
    <col min="5" max="5" width="12.625" customWidth="1"/>
    <col min="8" max="8" width="9.375" bestFit="1" customWidth="1"/>
  </cols>
  <sheetData>
    <row r="1" spans="1:8" ht="17.25" x14ac:dyDescent="0.2">
      <c r="A1" s="231" t="s">
        <v>56</v>
      </c>
      <c r="B1" s="231"/>
      <c r="C1" s="231"/>
      <c r="D1" s="231"/>
    </row>
    <row r="2" spans="1:8" ht="37.5" customHeight="1" x14ac:dyDescent="0.2">
      <c r="A2" s="236" t="s">
        <v>146</v>
      </c>
      <c r="B2" s="236"/>
      <c r="C2" s="236"/>
      <c r="D2" s="236"/>
      <c r="E2" s="236"/>
    </row>
    <row r="3" spans="1:8" ht="17.25" x14ac:dyDescent="0.3">
      <c r="A3" s="12"/>
      <c r="B3" s="12"/>
    </row>
    <row r="4" spans="1:8" ht="90" customHeight="1" x14ac:dyDescent="0.3">
      <c r="A4" s="14"/>
      <c r="B4" s="61">
        <v>44530</v>
      </c>
      <c r="C4" s="61">
        <v>44895</v>
      </c>
      <c r="D4" s="143" t="s">
        <v>111</v>
      </c>
      <c r="E4" s="61" t="s">
        <v>147</v>
      </c>
    </row>
    <row r="5" spans="1:8" ht="33" x14ac:dyDescent="0.2">
      <c r="A5" s="131" t="s">
        <v>94</v>
      </c>
      <c r="B5" s="175">
        <v>4478.4399219899997</v>
      </c>
      <c r="C5" s="175">
        <v>4247.3194721299997</v>
      </c>
      <c r="D5" s="175">
        <v>4503.8532820600003</v>
      </c>
      <c r="E5" s="175">
        <v>4433.5496684700001</v>
      </c>
      <c r="G5" s="75"/>
      <c r="H5" s="74"/>
    </row>
    <row r="6" spans="1:8" ht="16.5" x14ac:dyDescent="0.2">
      <c r="A6" s="132" t="s">
        <v>95</v>
      </c>
      <c r="B6" s="95">
        <v>100</v>
      </c>
      <c r="C6" s="96">
        <v>100</v>
      </c>
      <c r="D6" s="154">
        <v>100</v>
      </c>
      <c r="E6" s="96">
        <v>100</v>
      </c>
    </row>
    <row r="7" spans="1:8" ht="17.25" x14ac:dyDescent="0.2">
      <c r="A7" s="18" t="s">
        <v>62</v>
      </c>
      <c r="B7" s="24"/>
      <c r="C7" s="24"/>
      <c r="D7" s="152"/>
      <c r="E7" s="24"/>
    </row>
    <row r="8" spans="1:8" ht="17.25" x14ac:dyDescent="0.2">
      <c r="A8" s="19" t="s">
        <v>96</v>
      </c>
      <c r="B8" s="153">
        <v>77.283422797643794</v>
      </c>
      <c r="C8" s="153">
        <v>79.321190828634755</v>
      </c>
      <c r="D8" s="153">
        <v>77.619452154778898</v>
      </c>
      <c r="E8" s="153">
        <v>78.780358617147058</v>
      </c>
      <c r="G8" s="29"/>
    </row>
    <row r="9" spans="1:8" ht="17.25" x14ac:dyDescent="0.2">
      <c r="A9" s="19" t="s">
        <v>97</v>
      </c>
      <c r="B9" s="151">
        <v>22.343195242984752</v>
      </c>
      <c r="C9" s="151">
        <v>20.3640967314909</v>
      </c>
      <c r="D9" s="151">
        <v>22.075467401665598</v>
      </c>
      <c r="E9" s="151">
        <v>20.9490186877848</v>
      </c>
      <c r="G9" s="29"/>
    </row>
    <row r="10" spans="1:8" ht="17.25" x14ac:dyDescent="0.2">
      <c r="A10" s="19" t="s">
        <v>98</v>
      </c>
      <c r="B10" s="151">
        <v>0.37338195937146124</v>
      </c>
      <c r="C10" s="151">
        <v>0.31471243987438091</v>
      </c>
      <c r="D10" s="151">
        <v>0.30508044355555303</v>
      </c>
      <c r="E10" s="151">
        <v>0.27062269506818282</v>
      </c>
    </row>
    <row r="11" spans="1:8" ht="17.25" x14ac:dyDescent="0.2">
      <c r="A11" s="17" t="s">
        <v>99</v>
      </c>
      <c r="B11" s="97">
        <v>100</v>
      </c>
      <c r="C11" s="174">
        <v>100</v>
      </c>
      <c r="D11" s="96">
        <v>100</v>
      </c>
      <c r="E11" s="96">
        <v>100</v>
      </c>
    </row>
    <row r="12" spans="1:8" ht="17.25" x14ac:dyDescent="0.2">
      <c r="A12" s="18" t="s">
        <v>62</v>
      </c>
      <c r="B12" s="24"/>
      <c r="C12" s="153"/>
      <c r="D12" s="152"/>
      <c r="E12" s="153"/>
    </row>
    <row r="13" spans="1:8" ht="17.25" x14ac:dyDescent="0.2">
      <c r="A13" s="20" t="s">
        <v>100</v>
      </c>
      <c r="B13" s="153">
        <v>42.170976588892088</v>
      </c>
      <c r="C13" s="153">
        <v>37.164070796077148</v>
      </c>
      <c r="D13" s="153">
        <v>43.499646658647521</v>
      </c>
      <c r="E13" s="153">
        <v>43.087594871114639</v>
      </c>
    </row>
    <row r="14" spans="1:8" ht="17.25" x14ac:dyDescent="0.2">
      <c r="A14" s="20" t="s">
        <v>101</v>
      </c>
      <c r="B14" s="153">
        <v>35.70581139356792</v>
      </c>
      <c r="C14" s="153">
        <v>15.407986424743029</v>
      </c>
      <c r="D14" s="153">
        <v>33.328601850312289</v>
      </c>
      <c r="E14" s="153">
        <v>30.943674949364848</v>
      </c>
    </row>
    <row r="15" spans="1:8" ht="17.25" x14ac:dyDescent="0.2">
      <c r="A15" s="20" t="s">
        <v>102</v>
      </c>
      <c r="B15" s="153">
        <v>17.152764195140971</v>
      </c>
      <c r="C15" s="153">
        <v>7.533714742999412</v>
      </c>
      <c r="D15" s="153">
        <v>19.119722714105233</v>
      </c>
      <c r="E15" s="153">
        <v>22.471526773349847</v>
      </c>
    </row>
    <row r="16" spans="1:8" ht="17.25" x14ac:dyDescent="0.2">
      <c r="A16" s="20" t="s">
        <v>103</v>
      </c>
      <c r="B16" s="153">
        <v>4.4056976133851222</v>
      </c>
      <c r="C16" s="153">
        <v>1.5881818276701449</v>
      </c>
      <c r="D16" s="153">
        <v>3.5774913947974714</v>
      </c>
      <c r="E16" s="153">
        <v>3.0715400878094714</v>
      </c>
    </row>
    <row r="17" spans="1:5" ht="17.25" x14ac:dyDescent="0.2">
      <c r="A17" s="20" t="s">
        <v>104</v>
      </c>
      <c r="B17" s="153">
        <v>7.5669335729174642E-2</v>
      </c>
      <c r="C17" s="153">
        <v>2.8593761938999467E-2</v>
      </c>
      <c r="D17" s="153">
        <v>6.1584511223939299E-2</v>
      </c>
      <c r="E17" s="153">
        <v>4.8685573443567366E-2</v>
      </c>
    </row>
    <row r="18" spans="1:5" ht="17.25" x14ac:dyDescent="0.2">
      <c r="A18" s="20" t="s">
        <v>105</v>
      </c>
      <c r="B18" s="153">
        <v>0.48908087328471489</v>
      </c>
      <c r="C18" s="153">
        <v>0.1855281213288611</v>
      </c>
      <c r="D18" s="153">
        <v>0.4129528709135295</v>
      </c>
      <c r="E18" s="153">
        <v>0.37697774491760139</v>
      </c>
    </row>
    <row r="19" spans="1:5" ht="16.5" x14ac:dyDescent="0.2">
      <c r="B19" s="190"/>
    </row>
    <row r="20" spans="1:5" ht="28.5" customHeight="1" x14ac:dyDescent="0.2">
      <c r="A20" s="230" t="s">
        <v>77</v>
      </c>
      <c r="B20" s="230"/>
      <c r="C20" s="230"/>
      <c r="D20" s="230"/>
      <c r="E20" s="230"/>
    </row>
  </sheetData>
  <mergeCells count="3">
    <mergeCell ref="A1:D1"/>
    <mergeCell ref="A20:E20"/>
    <mergeCell ref="A2:E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showGridLines="0" showRuler="0" showWhiteSpace="0" zoomScaleNormal="100" zoomScalePageLayoutView="82" workbookViewId="0">
      <selection activeCell="C13" sqref="C13"/>
    </sheetView>
  </sheetViews>
  <sheetFormatPr defaultRowHeight="14.25" x14ac:dyDescent="0.2"/>
  <cols>
    <col min="1" max="1" width="68.375" customWidth="1"/>
    <col min="2" max="2" width="14" customWidth="1"/>
    <col min="3" max="3" width="12.875" customWidth="1"/>
    <col min="4" max="4" width="12.375" customWidth="1"/>
    <col min="5" max="5" width="11.125" customWidth="1"/>
  </cols>
  <sheetData>
    <row r="1" spans="1:10" ht="17.25" x14ac:dyDescent="0.2">
      <c r="A1" s="231" t="s">
        <v>56</v>
      </c>
      <c r="B1" s="231"/>
      <c r="C1" s="231"/>
      <c r="D1" s="231"/>
      <c r="E1" s="231"/>
    </row>
    <row r="2" spans="1:10" ht="27.75" customHeight="1" x14ac:dyDescent="0.2">
      <c r="A2" s="236" t="s">
        <v>148</v>
      </c>
      <c r="B2" s="236"/>
      <c r="C2" s="236"/>
      <c r="D2" s="236"/>
      <c r="E2" s="236"/>
    </row>
    <row r="3" spans="1:10" ht="1.5" hidden="1" customHeight="1" x14ac:dyDescent="0.2"/>
    <row r="4" spans="1:10" ht="79.5" customHeight="1" x14ac:dyDescent="0.3">
      <c r="A4" s="14"/>
      <c r="B4" s="164">
        <v>44530</v>
      </c>
      <c r="C4" s="164">
        <v>44895</v>
      </c>
      <c r="D4" s="164" t="s">
        <v>111</v>
      </c>
      <c r="E4" s="164" t="s">
        <v>147</v>
      </c>
    </row>
    <row r="5" spans="1:10" ht="24.75" customHeight="1" x14ac:dyDescent="0.2">
      <c r="A5" s="165" t="s">
        <v>86</v>
      </c>
      <c r="B5" s="177">
        <v>1189.0506100000014</v>
      </c>
      <c r="C5" s="177">
        <v>1452.3067320000032</v>
      </c>
      <c r="D5" s="177">
        <v>1496.250603</v>
      </c>
      <c r="E5" s="177">
        <v>1875.0233679999999</v>
      </c>
      <c r="F5" s="58"/>
      <c r="G5" s="29"/>
      <c r="H5" s="29"/>
    </row>
    <row r="6" spans="1:10" ht="21.75" customHeight="1" x14ac:dyDescent="0.2">
      <c r="A6" s="166" t="s">
        <v>87</v>
      </c>
      <c r="B6" s="167">
        <v>100</v>
      </c>
      <c r="C6" s="167">
        <v>100</v>
      </c>
      <c r="D6" s="168">
        <v>100</v>
      </c>
      <c r="E6" s="168">
        <v>100</v>
      </c>
      <c r="H6" s="76"/>
    </row>
    <row r="7" spans="1:10" ht="17.25" x14ac:dyDescent="0.2">
      <c r="A7" s="166" t="s">
        <v>62</v>
      </c>
      <c r="B7" s="168"/>
      <c r="C7" s="170"/>
      <c r="D7" s="170"/>
      <c r="E7" s="170"/>
    </row>
    <row r="8" spans="1:10" ht="17.25" x14ac:dyDescent="0.2">
      <c r="A8" s="169" t="s">
        <v>88</v>
      </c>
      <c r="B8" s="170">
        <v>4.1070247632268604</v>
      </c>
      <c r="C8" s="170">
        <v>5.9855825966108656</v>
      </c>
      <c r="D8" s="170">
        <v>6.8911879329080534</v>
      </c>
      <c r="E8" s="170">
        <v>7.2879657039026293</v>
      </c>
      <c r="J8" s="29"/>
    </row>
    <row r="9" spans="1:10" ht="17.25" x14ac:dyDescent="0.2">
      <c r="A9" s="169" t="s">
        <v>89</v>
      </c>
      <c r="B9" s="170">
        <v>29.775074082002298</v>
      </c>
      <c r="C9" s="170">
        <v>32.813395235297996</v>
      </c>
      <c r="D9" s="170">
        <v>33.720134981960598</v>
      </c>
      <c r="E9" s="170">
        <v>37.331620551835172</v>
      </c>
      <c r="G9" s="76"/>
    </row>
    <row r="10" spans="1:10" ht="17.25" x14ac:dyDescent="0.2">
      <c r="A10" s="169" t="s">
        <v>90</v>
      </c>
      <c r="B10" s="167">
        <v>65.635016746679895</v>
      </c>
      <c r="C10" s="167">
        <v>60.819468610712178</v>
      </c>
      <c r="D10" s="170">
        <v>59.033241839903198</v>
      </c>
      <c r="E10" s="170">
        <v>55.0902683469916</v>
      </c>
    </row>
    <row r="11" spans="1:10" ht="17.25" x14ac:dyDescent="0.2">
      <c r="A11" s="169" t="s">
        <v>91</v>
      </c>
      <c r="B11" s="170">
        <v>0.48288440809092198</v>
      </c>
      <c r="C11" s="170">
        <v>0.3815535573789518</v>
      </c>
      <c r="D11" s="167">
        <v>0.35543524522810199</v>
      </c>
      <c r="E11" s="167">
        <v>0.29014539727059013</v>
      </c>
    </row>
    <row r="12" spans="1:10" ht="36" customHeight="1" x14ac:dyDescent="0.2">
      <c r="A12" s="166" t="s">
        <v>92</v>
      </c>
      <c r="B12" s="171">
        <v>10.0810284248762</v>
      </c>
      <c r="C12" s="171">
        <v>10.5006482673825</v>
      </c>
      <c r="D12" s="171">
        <v>10.549936717858801</v>
      </c>
      <c r="E12" s="171">
        <v>10.844906353265191</v>
      </c>
      <c r="H12" s="29"/>
    </row>
    <row r="13" spans="1:10" ht="22.5" customHeight="1" x14ac:dyDescent="0.2">
      <c r="A13" s="166" t="s">
        <v>93</v>
      </c>
      <c r="B13" s="172">
        <v>3837.7851586308798</v>
      </c>
      <c r="C13" s="172">
        <v>3310.9011375484001</v>
      </c>
      <c r="D13" s="172">
        <v>3204</v>
      </c>
      <c r="E13" s="172">
        <v>2896.0668050692789</v>
      </c>
    </row>
    <row r="15" spans="1:10" ht="33.75" customHeight="1" x14ac:dyDescent="0.2">
      <c r="A15" s="230" t="s">
        <v>77</v>
      </c>
      <c r="B15" s="230"/>
      <c r="C15" s="230"/>
      <c r="D15" s="230"/>
      <c r="E15" s="230"/>
    </row>
    <row r="16" spans="1:10" x14ac:dyDescent="0.2">
      <c r="C16" s="60"/>
    </row>
    <row r="17" spans="2:3" x14ac:dyDescent="0.2">
      <c r="B17" s="58"/>
      <c r="C17" s="58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  <vt:lpstr>Sheet1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</cp:lastModifiedBy>
  <cp:lastPrinted>2023-12-25T13:07:18Z</cp:lastPrinted>
  <dcterms:created xsi:type="dcterms:W3CDTF">2016-03-11T11:20:21Z</dcterms:created>
  <dcterms:modified xsi:type="dcterms:W3CDTF">2023-12-27T05:18:00Z</dcterms:modified>
</cp:coreProperties>
</file>