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etak partq Hunis 2023\"/>
    </mc:Choice>
  </mc:AlternateContent>
  <bookViews>
    <workbookView xWindow="0" yWindow="0" windowWidth="28770" windowHeight="11700" firstSheet="2" activeTab="2"/>
  </bookViews>
  <sheets>
    <sheet name="պետ պարտք" sheetId="1" r:id="rId1"/>
    <sheet name="պետ պարտքի կառուցվածք" sheetId="2" r:id="rId2"/>
    <sheet name="պարտքի միջին տոկոսադրույք" sheetId="3" r:id="rId3"/>
    <sheet name="արտ վարկերի ստաց և սպասարկում" sheetId="4" r:id="rId4"/>
    <sheet name="պարտքի կառ ուղենիշ. ցուց." sheetId="5" r:id="rId5"/>
    <sheet name="պակասուրդի ֆինանս. փոխ. միջոց." sheetId="6" r:id="rId6"/>
    <sheet name="կառ. պարտքի գծով տոկոսավճարներ" sheetId="7" r:id="rId7"/>
    <sheet name="կառ. արտաքին պարտք" sheetId="9" r:id="rId8"/>
    <sheet name="պետ պարտատոմսեր" sheetId="8" r:id="rId9"/>
    <sheet name="Sheet1" sheetId="10" r:id="rId10"/>
  </sheets>
  <calcPr calcId="162913"/>
</workbook>
</file>

<file path=xl/calcChain.xml><?xml version="1.0" encoding="utf-8"?>
<calcChain xmlns="http://schemas.openxmlformats.org/spreadsheetml/2006/main">
  <c r="H21" i="2" l="1"/>
  <c r="H20" i="2"/>
  <c r="G21" i="2"/>
  <c r="G10" i="4" l="1"/>
  <c r="G9" i="4"/>
  <c r="G8" i="4"/>
  <c r="H5" i="1" l="1"/>
  <c r="H9" i="4" l="1"/>
  <c r="H10" i="4"/>
  <c r="H8" i="4"/>
  <c r="I8" i="4"/>
  <c r="I9" i="4" l="1"/>
  <c r="I10" i="4"/>
  <c r="H16" i="2" l="1"/>
  <c r="G15" i="2"/>
  <c r="H42" i="1"/>
  <c r="H34" i="1"/>
  <c r="H20" i="1"/>
  <c r="G19" i="1"/>
  <c r="H12" i="1"/>
  <c r="H11" i="1"/>
  <c r="H9" i="1"/>
  <c r="H11" i="3" l="1"/>
  <c r="F11" i="3"/>
  <c r="G9" i="3"/>
  <c r="H6" i="3"/>
  <c r="G24" i="2"/>
  <c r="H15" i="2"/>
  <c r="H13" i="2"/>
  <c r="G13" i="2"/>
  <c r="F7" i="2"/>
  <c r="H40" i="1"/>
  <c r="H23" i="1"/>
  <c r="G23" i="1"/>
  <c r="G18" i="1"/>
  <c r="G15" i="1"/>
  <c r="H13" i="1"/>
  <c r="F12" i="1"/>
  <c r="G12" i="1"/>
  <c r="F5" i="1"/>
  <c r="G5" i="1"/>
  <c r="F25" i="2" l="1"/>
  <c r="G11" i="2"/>
  <c r="G20" i="2"/>
  <c r="G19" i="2"/>
  <c r="H24" i="2" l="1"/>
  <c r="F24" i="2" l="1"/>
  <c r="H25" i="2"/>
  <c r="H10" i="3"/>
  <c r="H9" i="3" l="1"/>
  <c r="G31" i="1"/>
  <c r="G29" i="1"/>
  <c r="F6" i="3" l="1"/>
  <c r="G21" i="1" l="1"/>
  <c r="F21" i="1"/>
  <c r="H19" i="2" l="1"/>
  <c r="F14" i="1"/>
  <c r="F13" i="1"/>
  <c r="F36" i="1"/>
  <c r="H43" i="1"/>
  <c r="H7" i="2" l="1"/>
  <c r="H8" i="2"/>
  <c r="H11" i="2"/>
  <c r="H14" i="2"/>
  <c r="H29" i="1"/>
  <c r="H31" i="1"/>
  <c r="H33" i="1"/>
  <c r="H35" i="1"/>
  <c r="H36" i="1"/>
  <c r="H37" i="1"/>
  <c r="H41" i="1"/>
  <c r="H45" i="1"/>
  <c r="H46" i="1"/>
  <c r="H27" i="1"/>
  <c r="H18" i="1"/>
  <c r="H19" i="1"/>
  <c r="H21" i="1"/>
  <c r="H14" i="1"/>
  <c r="H15" i="1"/>
  <c r="H7" i="1"/>
  <c r="F11" i="2" l="1"/>
  <c r="F10" i="3" l="1"/>
  <c r="G6" i="3" l="1"/>
  <c r="G7" i="2"/>
  <c r="G10" i="3" l="1"/>
  <c r="G11" i="3"/>
  <c r="F9" i="3"/>
  <c r="G14" i="2"/>
  <c r="G25" i="2"/>
  <c r="G8" i="2"/>
  <c r="F20" i="2"/>
  <c r="F21" i="2"/>
  <c r="F19" i="2"/>
  <c r="F13" i="2"/>
  <c r="F14" i="2"/>
  <c r="F15" i="2"/>
  <c r="F8" i="2"/>
  <c r="G46" i="1"/>
  <c r="G45" i="1"/>
  <c r="G40" i="1"/>
  <c r="G41" i="1"/>
  <c r="G43" i="1"/>
  <c r="G34" i="1"/>
  <c r="G35" i="1"/>
  <c r="G36" i="1"/>
  <c r="G37" i="1"/>
  <c r="G33" i="1"/>
  <c r="G27" i="1"/>
  <c r="F46" i="1"/>
  <c r="F45" i="1"/>
  <c r="F40" i="1"/>
  <c r="F41" i="1"/>
  <c r="F43" i="1"/>
  <c r="F34" i="1"/>
  <c r="F35" i="1"/>
  <c r="F37" i="1"/>
  <c r="F33" i="1"/>
  <c r="F31" i="1"/>
  <c r="F29" i="1"/>
  <c r="F27" i="1"/>
  <c r="G13" i="1"/>
  <c r="G14" i="1"/>
  <c r="G11" i="1"/>
  <c r="G9" i="1"/>
  <c r="G7" i="1"/>
  <c r="F23" i="1"/>
  <c r="F18" i="1"/>
  <c r="F19" i="1"/>
  <c r="F15" i="1"/>
  <c r="F11" i="1"/>
  <c r="F9" i="1"/>
  <c r="F7" i="1"/>
  <c r="G7" i="3"/>
  <c r="H7" i="3"/>
  <c r="F7" i="3"/>
</calcChain>
</file>

<file path=xl/sharedStrings.xml><?xml version="1.0" encoding="utf-8"?>
<sst xmlns="http://schemas.openxmlformats.org/spreadsheetml/2006/main" count="249" uniqueCount="149">
  <si>
    <t xml:space="preserve">   ՀՀ կառավարության պարտք</t>
  </si>
  <si>
    <t xml:space="preserve">          այդ թվում՝</t>
  </si>
  <si>
    <t xml:space="preserve">     արտաքին պարտք</t>
  </si>
  <si>
    <t xml:space="preserve">            այդ թվում՝</t>
  </si>
  <si>
    <t>*ՀՀ կառավարության արտաքին երաշխիքները տրամադրվել են ՀՀ կենտրոնական բանկի վարկերի գծով և կրկնահաշվարկից խուսափելու նպատակով արտացոլված են ՀՀ կենտրոնական բանկի արտաքին պարտքի մեջ</t>
  </si>
  <si>
    <t>ՀՀ կառավարության պարտք, (մլրդ դրամ)</t>
  </si>
  <si>
    <t xml:space="preserve">     ներքին պարտք</t>
  </si>
  <si>
    <t xml:space="preserve">     արտաքին վարկեր և փոխառություններ</t>
  </si>
  <si>
    <t xml:space="preserve">     ներքին վարկեր և փոխառություններ</t>
  </si>
  <si>
    <t xml:space="preserve">     պետական գանձապետական պարտատոմսեր</t>
  </si>
  <si>
    <t xml:space="preserve">     արտարժութային պետական պարտատոմսեր</t>
  </si>
  <si>
    <t xml:space="preserve">     արտաքին երաշխիքներ</t>
  </si>
  <si>
    <t xml:space="preserve">     ներքին երաշխիքներ</t>
  </si>
  <si>
    <t>Կառուցվածքն ըստ թողարկման (ներգրավման) ժամկետայնության, %</t>
  </si>
  <si>
    <t xml:space="preserve">     կարճաժամկետ</t>
  </si>
  <si>
    <t xml:space="preserve">     միջնաժամկետ</t>
  </si>
  <si>
    <t xml:space="preserve">     երկարաժամկետ</t>
  </si>
  <si>
    <t>Կառուցվածքն ըստ տոկոսադրույքի, %</t>
  </si>
  <si>
    <t xml:space="preserve">     լողացող տոկոսադրույքով</t>
  </si>
  <si>
    <t xml:space="preserve">     ֆիքսված տոկոսադրույքով</t>
  </si>
  <si>
    <t>ՀՀ կառավարության պարտքի միջին տոկոսադրույքը, %</t>
  </si>
  <si>
    <t xml:space="preserve">     ներքին վարկերի և փոխառությունների գծով</t>
  </si>
  <si>
    <t xml:space="preserve">     պետական գանձապետական պարտատոմսերի գծով</t>
  </si>
  <si>
    <t xml:space="preserve">     արտարժութային պետական պարտատոմսերի գծով</t>
  </si>
  <si>
    <t>-</t>
  </si>
  <si>
    <t>Փոխարկման համար կիրառված ԱՄՆ դոլար/ՀՀ դրամ փոխարժեքը</t>
  </si>
  <si>
    <t xml:space="preserve">     որից`</t>
  </si>
  <si>
    <t>ՀՀ ՊԵՏԱԿԱՆ ՊԱՐՏՔ</t>
  </si>
  <si>
    <t>ՀՀ կենտրոնական բանկի արտաքին պարտք</t>
  </si>
  <si>
    <t>ՀՀ կառավարության պարտք</t>
  </si>
  <si>
    <t xml:space="preserve">          որից՝</t>
  </si>
  <si>
    <t>Կառուցվածքն ըստ ռեզիդենտության, %</t>
  </si>
  <si>
    <t>Կառուցվածքն ըստ գործիքակազմի, %</t>
  </si>
  <si>
    <t xml:space="preserve">                                                                                   ՏԵՂԵԿԱՆՔ</t>
  </si>
  <si>
    <t xml:space="preserve">                  </t>
  </si>
  <si>
    <t>Տոկոսավճար</t>
  </si>
  <si>
    <t>Մայր գումարի մարում</t>
  </si>
  <si>
    <t>Վարկային միջոցների ստացում</t>
  </si>
  <si>
    <t>ՀՀ կառավարության երաշխիքով տրամադրված վարկեր</t>
  </si>
  <si>
    <t>ռեզիդենտների կողմից ձեռքբերված արտարժութային պետական պարտատոմսեր</t>
  </si>
  <si>
    <t>ներքին երաշխիքներ</t>
  </si>
  <si>
    <t>ռեզիդենտների կողմից ձեռքբերված պետական գանձապետական պարտատոմսեր</t>
  </si>
  <si>
    <t>վարկեր և փոխառություններ</t>
  </si>
  <si>
    <t>ոչ ռեզիդենտների կողմից ձեռքբերված    արտարժութային պետական պարտատոմսեր</t>
  </si>
  <si>
    <t>ոչ ռեզիդենտների կողմից ձեռքբերված  պետական գանձապետական պարտատոմսեր</t>
  </si>
  <si>
    <t>ոչ ռեզիդենտների կողմից ձեռքբերված  արտարժութային պետական պարտատոմսեր</t>
  </si>
  <si>
    <t xml:space="preserve">                                                                                                                      </t>
  </si>
  <si>
    <t xml:space="preserve">                այդ թվում՝</t>
  </si>
  <si>
    <t xml:space="preserve">          որից`</t>
  </si>
  <si>
    <t xml:space="preserve">     արտաքին վարկերի և փոխառությունների գծով</t>
  </si>
  <si>
    <t xml:space="preserve">                                                                                                       /մլն ԱՄՆ դոլար/                                  </t>
  </si>
  <si>
    <t>Վերաֆինանսավորման ռիսկ</t>
  </si>
  <si>
    <t>առավելագույնը 20%</t>
  </si>
  <si>
    <t>Տոկոսադրույքի ռիսկ</t>
  </si>
  <si>
    <t>առնվազն 80%</t>
  </si>
  <si>
    <t>Փոխարժեքի ռիսկ</t>
  </si>
  <si>
    <t>ՏԵՂԵԿԱՆՔ</t>
  </si>
  <si>
    <t xml:space="preserve">     արտաքին երաշխիքների գծով</t>
  </si>
  <si>
    <t xml:space="preserve">     ներքին երաշխիքների գծով</t>
  </si>
  <si>
    <t xml:space="preserve">                                                                                     ՏԵՂԵԿԱՆՔ</t>
  </si>
  <si>
    <t>մլրդ դրամ</t>
  </si>
  <si>
    <t xml:space="preserve">Ընդամենը ֆինանսավորումն փոխառու զուտ միջոցների հաշվին* </t>
  </si>
  <si>
    <t>այդ թվում`</t>
  </si>
  <si>
    <t>ներքին աղբյուրներից</t>
  </si>
  <si>
    <t>պետական գանձապետական պարտատոմսերի տեղաբաշխումից զուտ մուտք</t>
  </si>
  <si>
    <t xml:space="preserve">      որից`</t>
  </si>
  <si>
    <t>տեղաբաշխումից մուտք</t>
  </si>
  <si>
    <t>մարում / հետգնում</t>
  </si>
  <si>
    <t>ռեզիդենտից ստացված առևտրային վարկի մարում</t>
  </si>
  <si>
    <t>արտաքին աղբյուրներից</t>
  </si>
  <si>
    <t xml:space="preserve">վարկերի և փոխառությունների գծով զուտ մուտք </t>
  </si>
  <si>
    <t>վարկերի և փոխառությունների ստացում</t>
  </si>
  <si>
    <t>նպատակային վարկեր</t>
  </si>
  <si>
    <t>բյուջետային աջակցության վարկեր</t>
  </si>
  <si>
    <t>վարկերի և փոխառությունների մարում</t>
  </si>
  <si>
    <t>արտարժութային պետական պարտատոմսերի տեղաբաշխումից զուտ մուտք</t>
  </si>
  <si>
    <t>* առանց մուրհակների:</t>
  </si>
  <si>
    <t>Աղբյուրը՝ Հայաստանի Հանրապետության ֆինանսների նախարարության ինտերնետային կայքում հրապարակված Հայաստանի Հանրապետության պետական պարտքի ամսական և տարեկան տեղեկագրերը</t>
  </si>
  <si>
    <t>Ընդամենը տոկոսավճարներ*</t>
  </si>
  <si>
    <t xml:space="preserve">ներքին տոկոսավճարներ                                                         </t>
  </si>
  <si>
    <t>պետական գանձապետական պարտատոմսերի գծով</t>
  </si>
  <si>
    <t>ռեզիդենտից ստացված առևտրային վարկի գծով</t>
  </si>
  <si>
    <t xml:space="preserve">արտաքին տոկոսավճարներ     </t>
  </si>
  <si>
    <t>արտաքին աղբյուրներից ստացված վարկերի գծով</t>
  </si>
  <si>
    <t>արտարժույթով պետական պարտատոմսերի գծով</t>
  </si>
  <si>
    <t>* առանց մուրհակների սպասարկման ծախսերի:</t>
  </si>
  <si>
    <t>Պետական պարտատոմսերի ծավալը, մլրդ դրամ</t>
  </si>
  <si>
    <t>Պետական պարտատոմսերի կառուցվածքը, %</t>
  </si>
  <si>
    <t>կարճաժամկետ</t>
  </si>
  <si>
    <t>միջնաժամկետ</t>
  </si>
  <si>
    <t>երկարաժամկետ</t>
  </si>
  <si>
    <t>խնայողական</t>
  </si>
  <si>
    <t>Պետական պարտատոմսերի միջին կշռված եկամտաբերություն , %</t>
  </si>
  <si>
    <t>Պետական պարտատոմսերի միջին ժամկետայնությունը, օր</t>
  </si>
  <si>
    <t>ՀՀ կառավարության արտաքին վարկերի գծով պարտք, մլն ԱՄՆ դոլար</t>
  </si>
  <si>
    <t>Կառուցվածքն ըստ վարկատուների, %</t>
  </si>
  <si>
    <t>Միջազգային կազմակերպություններ</t>
  </si>
  <si>
    <t>Օտարերկրյա պետություններ </t>
  </si>
  <si>
    <t>Առևտրային բանկեր</t>
  </si>
  <si>
    <t>Արժութային կառուցվածքը, %</t>
  </si>
  <si>
    <t>USD</t>
  </si>
  <si>
    <t>SDR</t>
  </si>
  <si>
    <t>EUR</t>
  </si>
  <si>
    <t>JPY</t>
  </si>
  <si>
    <t>AED</t>
  </si>
  <si>
    <t>CNY</t>
  </si>
  <si>
    <t xml:space="preserve">Առաջիկա 365 օրվա ընթացքում մարման ենթակա ՀՀ կառավարության պարտքի տեսակարար կշիռը (պետական գանձապետական պարատոմսերի գծով), %  </t>
  </si>
  <si>
    <t>/մլրդ դրամ/</t>
  </si>
  <si>
    <t>ՀՀ կառավարության պարտքի մինչև մարումը մնացած միջին կշռված ժամկետը, տարի</t>
  </si>
  <si>
    <t>արտաքին երաշխիքներ</t>
  </si>
  <si>
    <t xml:space="preserve"> </t>
  </si>
  <si>
    <t>31.12.2022</t>
  </si>
  <si>
    <t xml:space="preserve">             2021-2023թթ.  Հայաստանի Հանրապետության կառավարության պարտքի միջին տոկոսադրույքի վերաբերյալ </t>
  </si>
  <si>
    <t>ուղենիշներն ըստ 2023-2025թթ. ռազմավարական ծրագրի</t>
  </si>
  <si>
    <t>7 – 10 տարի</t>
  </si>
  <si>
    <t>առնվազն 30%</t>
  </si>
  <si>
    <t>01.05.2023-31.05.2023</t>
  </si>
  <si>
    <t>Ֆիքսված տոկոսադրույքով պարտքի կշիռը ընդամենը պարտքի մեջ,%</t>
  </si>
  <si>
    <t>Ներքին պարտքի կշիռը ընդամենը պարտքի մեջ,%</t>
  </si>
  <si>
    <t>2021-2023թթ. Հայաստանի Հանրապետության պետական պարտքի վերաբերյալ (հունիս ամսվա վերջի դրությամբ)</t>
  </si>
  <si>
    <t xml:space="preserve">30.06.2023-ը 30.06․2021-ի նկատմամբ(%) </t>
  </si>
  <si>
    <t xml:space="preserve">30.06.2023-ը 30.06․2022-ի նկատմամբ(%) </t>
  </si>
  <si>
    <t xml:space="preserve">30.06․2023-ը 31.12.2022-ի նկատմամբ(%) </t>
  </si>
  <si>
    <t xml:space="preserve">30.06.2023 30.06․2022-ի նկատմամբ(%) </t>
  </si>
  <si>
    <t xml:space="preserve">  2021-2023թթ.  Հայաստանի Հանրապետության կառավարության պարտքի կառուցվածքի վերաբերյալ  (հունիս ամսվա վերջի դրությամբ)</t>
  </si>
  <si>
    <t xml:space="preserve">Տեսակարար կշռի փոփոխությունը` 30.06.2023-ին 30.06.2021-ի նկատմամբ(+/-) </t>
  </si>
  <si>
    <t xml:space="preserve">Տեսակարար կշռի փոփոխությունը 30.06.2023-ին 30.06.2022-ի նկատմամբ(+/-) </t>
  </si>
  <si>
    <t xml:space="preserve">Տեսակարար կշռի փոփոխությունը 30.06.2023-ին 31.12.2022-ի նկատմամբ(+/-) </t>
  </si>
  <si>
    <t xml:space="preserve">                                                                         (հունիս  ամսվա վերջի դրությամբ)</t>
  </si>
  <si>
    <t xml:space="preserve"> 2021-2023թթ. հունվար-հունիս ամիսներին Հայաստանի Հանրապետության կառավարության արտաքին վարկերի սպասարկման և արտաքին վարկային միջոցների ստացման վերաբերյալ (մլն ԱՄն դոլար)</t>
  </si>
  <si>
    <t>01․01․2021 - 30․06.2021</t>
  </si>
  <si>
    <t>01․01․2022 - 30․06․2022</t>
  </si>
  <si>
    <t>01.06.2023-30.06.2023</t>
  </si>
  <si>
    <t>01․01․2023 - 30․06.2023</t>
  </si>
  <si>
    <t xml:space="preserve">Փոփոխությունը 01.01.2023 - 30.06.2023-ին 01.01.2021-30.06.2021-ի նկատմամբ(%) </t>
  </si>
  <si>
    <t xml:space="preserve">Փոփոխությունը 01.01.2023 30.06.2023-ին 01.01.2022-30.06.2022-ի նկատմամբ(%) </t>
  </si>
  <si>
    <t xml:space="preserve">Փոփոխությունը 01.06.2023 -30 06.2023-ին 01.05.2023-31.05.2023-ի նկատմամբ(%) </t>
  </si>
  <si>
    <t xml:space="preserve">ՀՀ Կառավարության պարտքի կառավարման 2023 -2025թթ. ռազմավարական ծրագրի ուղենշային ցուցանիշների վերաբերյալ (հունիս ամսվա վերջի դրությամբ) </t>
  </si>
  <si>
    <t>30․06․2023</t>
  </si>
  <si>
    <t>2021-2023թթ. հունվար-հունիս ամիսներին պետական բյուջեի պակասուրդի ֆինանսավորումը փոխառու միջոցների հաշվին</t>
  </si>
  <si>
    <t>01.01.2021-30.06.2021</t>
  </si>
  <si>
    <t>01.01.2022-30.06.2022</t>
  </si>
  <si>
    <t>01.01.2023-30.06․2023</t>
  </si>
  <si>
    <t>% (2023թ. հունիս)</t>
  </si>
  <si>
    <t>2021-2023թթ. հունվար-հունիս ամիսներին ՀՀ պետական բյուջեից ՀՀ կառավարության պարտքի գծով վճարված տոկոսավճարներ</t>
  </si>
  <si>
    <t xml:space="preserve">2021-2023թթ. վարկային պայմանագրերով ձևավորված ՀՀ կառավարության արտաքին պարտքը (հունիս ամսվա վերջի դրությամբ) </t>
  </si>
  <si>
    <t xml:space="preserve"> 30.06.2023</t>
  </si>
  <si>
    <t>2021-2023թթ. շրջանառության մեջ գտնվող ՀՀ պետական պարտատոմսերը  (հունիս ամսվա վերջի դրությամբ)</t>
  </si>
  <si>
    <t>Տեղեկանք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</si>
</sst>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164" formatCode="_(* #,##0.00_);_(* \(#,##0.00\);_(* &quot;-&quot;??_);_(@_)"/>
    <numFmt numFmtId="165" formatCode="_-* #,##0.00\ _€_-;\-* #,##0.00\ _€_-;_-* &quot;-&quot;??\ _€_-;_-@_-"/>
    <numFmt numFmtId="166" formatCode="#,##0.0"/>
    <numFmt numFmtId="167" formatCode="#,##0.00;[Red]#,##0.00"/>
    <numFmt numFmtId="168" formatCode="0.0"/>
    <numFmt numFmtId="169" formatCode="0.00;[Red]0.00"/>
    <numFmt numFmtId="170" formatCode="0.00_ ;\-0.00\ "/>
    <numFmt numFmtId="171" formatCode="#,##0.00_ ;\-#,##0.00\ "/>
    <numFmt numFmtId="172" formatCode="0.00_);\(0.00\)"/>
    <numFmt numFmtId="173" formatCode="#,##0.0;[Red]#,##0.0"/>
    <numFmt numFmtId="174" formatCode="0.000_);\(0.000\)"/>
    <numFmt numFmtId="175" formatCode="#,##0.000_);\(#,##0.000\)"/>
    <numFmt numFmtId="176" formatCode="#,##0.0_);\(#,##0.0\)"/>
    <numFmt numFmtId="177" formatCode="_(* #,##0.0_);_(* \(#,##0.0\);_(* &quot;-&quot;??_);_(@_)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GHEA Grapalat"/>
      <family val="3"/>
    </font>
    <font>
      <b/>
      <sz val="11"/>
      <color theme="1"/>
      <name val="GHEA Grapalat"/>
      <family val="3"/>
    </font>
    <font>
      <b/>
      <sz val="12"/>
      <color theme="1"/>
      <name val="GHEA Grapalat"/>
      <family val="3"/>
    </font>
    <font>
      <sz val="10"/>
      <color theme="1"/>
      <name val="GHEA Grapalat"/>
      <family val="3"/>
    </font>
    <font>
      <b/>
      <i/>
      <sz val="11"/>
      <color theme="1"/>
      <name val="GHEA Grapalat"/>
      <family val="3"/>
    </font>
    <font>
      <sz val="12"/>
      <color theme="1"/>
      <name val="GHEA Grapalat"/>
      <family val="3"/>
    </font>
    <font>
      <sz val="11"/>
      <color indexed="8"/>
      <name val="GHEA Grapalat"/>
      <family val="3"/>
    </font>
    <font>
      <sz val="8"/>
      <color theme="1"/>
      <name val="GHEA Grapalat"/>
      <family val="3"/>
    </font>
    <font>
      <i/>
      <sz val="12"/>
      <color theme="1"/>
      <name val="GHEA Grapalat"/>
      <family val="3"/>
    </font>
    <font>
      <b/>
      <sz val="12"/>
      <name val="GHEA Grapalat"/>
      <family val="3"/>
    </font>
    <font>
      <sz val="10"/>
      <name val="GHEA Grapalat"/>
      <family val="3"/>
    </font>
    <font>
      <sz val="11"/>
      <color indexed="8"/>
      <name val="Calibri"/>
      <family val="2"/>
    </font>
    <font>
      <sz val="12"/>
      <color indexed="8"/>
      <name val="GHEA Grapalat"/>
      <family val="3"/>
    </font>
    <font>
      <sz val="12"/>
      <name val="GHEA Grapalat"/>
      <family val="3"/>
    </font>
    <font>
      <b/>
      <sz val="12"/>
      <color indexed="8"/>
      <name val="GHEA Grapalat"/>
      <family val="3"/>
    </font>
    <font>
      <i/>
      <sz val="12"/>
      <color indexed="8"/>
      <name val="GHEA Grapalat"/>
      <family val="3"/>
    </font>
    <font>
      <b/>
      <i/>
      <sz val="11"/>
      <name val="GHEA Grapalat"/>
      <family val="3"/>
    </font>
    <font>
      <b/>
      <sz val="11"/>
      <name val="GHEA Grapalat"/>
      <family val="3"/>
    </font>
    <font>
      <sz val="11"/>
      <name val="GHEA Grapalat"/>
      <family val="3"/>
    </font>
    <font>
      <sz val="12"/>
      <color theme="1"/>
      <name val="Calibri"/>
      <family val="2"/>
      <scheme val="minor"/>
    </font>
    <font>
      <i/>
      <sz val="11"/>
      <color theme="1"/>
      <name val="GHEA Grapalat"/>
      <family val="3"/>
    </font>
    <font>
      <i/>
      <sz val="11"/>
      <color indexed="8"/>
      <name val="GHEA Grapalat"/>
      <family val="3"/>
    </font>
    <font>
      <b/>
      <sz val="11"/>
      <color indexed="8"/>
      <name val="GHEA Grapalat"/>
      <family val="3"/>
    </font>
    <font>
      <i/>
      <sz val="12"/>
      <name val="GHEA Grapalat"/>
      <family val="3"/>
    </font>
    <font>
      <sz val="10"/>
      <color indexed="8"/>
      <name val="GHEA Grapalat"/>
      <family val="3"/>
    </font>
    <font>
      <b/>
      <i/>
      <sz val="11"/>
      <color indexed="8"/>
      <name val="GHEA Grapalat"/>
      <family val="3"/>
    </font>
    <font>
      <b/>
      <sz val="10"/>
      <name val="GHEA Grapalat"/>
      <family val="3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9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</cellStyleXfs>
  <cellXfs count="249">
    <xf numFmtId="0" fontId="0" fillId="0" borderId="0" xfId="0"/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4" fillId="0" borderId="0" xfId="0" applyFont="1"/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textRotation="90" wrapText="1"/>
    </xf>
    <xf numFmtId="0" fontId="3" fillId="2" borderId="1" xfId="0" applyFont="1" applyFill="1" applyBorder="1" applyAlignment="1">
      <alignment wrapText="1"/>
    </xf>
    <xf numFmtId="0" fontId="4" fillId="0" borderId="0" xfId="0" applyFont="1" applyAlignment="1">
      <alignment vertical="center"/>
    </xf>
    <xf numFmtId="0" fontId="3" fillId="2" borderId="1" xfId="0" applyFont="1" applyFill="1" applyBorder="1"/>
    <xf numFmtId="0" fontId="3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top"/>
    </xf>
    <xf numFmtId="0" fontId="8" fillId="0" borderId="1" xfId="0" applyFont="1" applyBorder="1" applyAlignment="1">
      <alignment horizontal="left" vertical="center" wrapText="1"/>
    </xf>
    <xf numFmtId="0" fontId="7" fillId="0" borderId="0" xfId="0" applyFont="1"/>
    <xf numFmtId="0" fontId="12" fillId="0" borderId="0" xfId="0" applyFont="1" applyAlignment="1">
      <alignment horizontal="center"/>
    </xf>
    <xf numFmtId="0" fontId="7" fillId="0" borderId="1" xfId="0" applyFont="1" applyBorder="1"/>
    <xf numFmtId="0" fontId="14" fillId="0" borderId="1" xfId="3" applyFont="1" applyBorder="1" applyAlignment="1">
      <alignment horizontal="left" vertical="center" wrapText="1" indent="15"/>
    </xf>
    <xf numFmtId="2" fontId="7" fillId="0" borderId="1" xfId="0" applyNumberFormat="1" applyFont="1" applyBorder="1" applyAlignment="1">
      <alignment horizontal="center" vertical="center" wrapText="1"/>
    </xf>
    <xf numFmtId="0" fontId="17" fillId="0" borderId="0" xfId="3" applyFont="1" applyAlignment="1">
      <alignment vertical="center" wrapText="1"/>
    </xf>
    <xf numFmtId="0" fontId="16" fillId="0" borderId="1" xfId="0" applyFont="1" applyBorder="1" applyAlignment="1">
      <alignment vertical="center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left" vertical="center" indent="2"/>
    </xf>
    <xf numFmtId="0" fontId="14" fillId="0" borderId="1" xfId="0" applyFont="1" applyBorder="1" applyAlignment="1">
      <alignment horizontal="left" vertical="center" indent="4"/>
    </xf>
    <xf numFmtId="2" fontId="7" fillId="0" borderId="0" xfId="0" applyNumberFormat="1" applyFont="1"/>
    <xf numFmtId="168" fontId="0" fillId="0" borderId="0" xfId="0" applyNumberFormat="1"/>
    <xf numFmtId="0" fontId="2" fillId="0" borderId="5" xfId="0" applyFont="1" applyBorder="1"/>
    <xf numFmtId="169" fontId="2" fillId="0" borderId="1" xfId="0" applyNumberFormat="1" applyFont="1" applyBorder="1" applyAlignment="1">
      <alignment horizontal="center" vertical="center" wrapText="1"/>
    </xf>
    <xf numFmtId="169" fontId="2" fillId="5" borderId="1" xfId="0" applyNumberFormat="1" applyFont="1" applyFill="1" applyBorder="1" applyAlignment="1">
      <alignment horizontal="center" vertical="center" wrapText="1"/>
    </xf>
    <xf numFmtId="169" fontId="2" fillId="0" borderId="1" xfId="1" applyNumberFormat="1" applyFont="1" applyBorder="1" applyAlignment="1">
      <alignment horizontal="center" vertical="center" wrapText="1"/>
    </xf>
    <xf numFmtId="0" fontId="9" fillId="0" borderId="6" xfId="0" applyFont="1" applyBorder="1" applyAlignment="1">
      <alignment horizontal="left" vertical="center" wrapText="1"/>
    </xf>
    <xf numFmtId="4" fontId="0" fillId="0" borderId="0" xfId="0" applyNumberFormat="1"/>
    <xf numFmtId="2" fontId="0" fillId="0" borderId="0" xfId="0" applyNumberFormat="1"/>
    <xf numFmtId="4" fontId="3" fillId="3" borderId="1" xfId="0" applyNumberFormat="1" applyFont="1" applyFill="1" applyBorder="1" applyAlignment="1">
      <alignment horizontal="center" vertical="center" wrapText="1"/>
    </xf>
    <xf numFmtId="4" fontId="3" fillId="2" borderId="1" xfId="1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169" fontId="20" fillId="0" borderId="1" xfId="10" applyNumberFormat="1" applyFont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wrapText="1"/>
    </xf>
    <xf numFmtId="4" fontId="2" fillId="0" borderId="1" xfId="0" applyNumberFormat="1" applyFont="1" applyBorder="1" applyAlignment="1">
      <alignment horizontal="center" vertical="center" wrapText="1"/>
    </xf>
    <xf numFmtId="4" fontId="3" fillId="5" borderId="1" xfId="0" applyNumberFormat="1" applyFont="1" applyFill="1" applyBorder="1" applyAlignment="1">
      <alignment horizontal="center" vertical="center" wrapText="1"/>
    </xf>
    <xf numFmtId="4" fontId="6" fillId="4" borderId="1" xfId="0" applyNumberFormat="1" applyFont="1" applyFill="1" applyBorder="1" applyAlignment="1">
      <alignment horizontal="left" vertical="center" wrapText="1"/>
    </xf>
    <xf numFmtId="4" fontId="6" fillId="4" borderId="1" xfId="1" applyNumberFormat="1" applyFont="1" applyFill="1" applyBorder="1" applyAlignment="1">
      <alignment horizontal="center" vertical="center" wrapText="1"/>
    </xf>
    <xf numFmtId="4" fontId="6" fillId="4" borderId="1" xfId="0" applyNumberFormat="1" applyFont="1" applyFill="1" applyBorder="1" applyAlignment="1">
      <alignment horizontal="center" vertical="center" wrapText="1"/>
    </xf>
    <xf numFmtId="4" fontId="2" fillId="5" borderId="1" xfId="1" applyNumberFormat="1" applyFont="1" applyFill="1" applyBorder="1" applyAlignment="1">
      <alignment horizontal="center" vertical="center" wrapText="1"/>
    </xf>
    <xf numFmtId="4" fontId="2" fillId="5" borderId="1" xfId="0" applyNumberFormat="1" applyFont="1" applyFill="1" applyBorder="1" applyAlignment="1">
      <alignment horizontal="center" vertical="center" wrapText="1"/>
    </xf>
    <xf numFmtId="4" fontId="2" fillId="0" borderId="1" xfId="1" applyNumberFormat="1" applyFont="1" applyBorder="1" applyAlignment="1">
      <alignment horizontal="center" vertical="center" wrapText="1"/>
    </xf>
    <xf numFmtId="167" fontId="2" fillId="0" borderId="1" xfId="0" applyNumberFormat="1" applyFont="1" applyBorder="1" applyAlignment="1">
      <alignment horizontal="center" vertical="center" wrapText="1"/>
    </xf>
    <xf numFmtId="167" fontId="3" fillId="2" borderId="1" xfId="1" applyNumberFormat="1" applyFont="1" applyFill="1" applyBorder="1" applyAlignment="1">
      <alignment horizontal="center" vertical="center" wrapText="1"/>
    </xf>
    <xf numFmtId="167" fontId="2" fillId="0" borderId="1" xfId="1" applyNumberFormat="1" applyFont="1" applyBorder="1" applyAlignment="1">
      <alignment horizontal="center" vertical="center" wrapText="1"/>
    </xf>
    <xf numFmtId="39" fontId="2" fillId="0" borderId="1" xfId="1" applyNumberFormat="1" applyFont="1" applyBorder="1" applyAlignment="1">
      <alignment horizontal="center" vertical="center" wrapText="1"/>
    </xf>
    <xf numFmtId="39" fontId="2" fillId="0" borderId="1" xfId="0" applyNumberFormat="1" applyFont="1" applyBorder="1" applyAlignment="1">
      <alignment horizontal="center" vertical="center" wrapText="1"/>
    </xf>
    <xf numFmtId="2" fontId="10" fillId="0" borderId="1" xfId="0" applyNumberFormat="1" applyFont="1" applyBorder="1" applyAlignment="1">
      <alignment horizontal="center" vertical="center" wrapText="1"/>
    </xf>
    <xf numFmtId="39" fontId="3" fillId="2" borderId="1" xfId="0" applyNumberFormat="1" applyFont="1" applyFill="1" applyBorder="1" applyAlignment="1">
      <alignment horizontal="center" vertical="center" wrapText="1"/>
    </xf>
    <xf numFmtId="39" fontId="2" fillId="5" borderId="1" xfId="0" applyNumberFormat="1" applyFont="1" applyFill="1" applyBorder="1" applyAlignment="1">
      <alignment horizontal="center" vertical="center" wrapText="1"/>
    </xf>
    <xf numFmtId="169" fontId="8" fillId="0" borderId="1" xfId="10" applyNumberFormat="1" applyFont="1" applyBorder="1" applyAlignment="1">
      <alignment horizontal="center" vertical="center" wrapText="1"/>
    </xf>
    <xf numFmtId="169" fontId="8" fillId="0" borderId="1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wrapText="1"/>
    </xf>
    <xf numFmtId="0" fontId="2" fillId="0" borderId="0" xfId="0" applyFont="1" applyAlignment="1">
      <alignment horizontal="center" wrapText="1"/>
    </xf>
    <xf numFmtId="39" fontId="2" fillId="2" borderId="1" xfId="1" applyNumberFormat="1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wrapText="1"/>
    </xf>
    <xf numFmtId="0" fontId="4" fillId="0" borderId="0" xfId="0" applyFont="1" applyAlignment="1">
      <alignment vertical="top"/>
    </xf>
    <xf numFmtId="169" fontId="0" fillId="0" borderId="0" xfId="0" applyNumberFormat="1"/>
    <xf numFmtId="167" fontId="0" fillId="0" borderId="0" xfId="0" applyNumberFormat="1"/>
    <xf numFmtId="39" fontId="0" fillId="0" borderId="0" xfId="0" applyNumberFormat="1"/>
    <xf numFmtId="14" fontId="2" fillId="0" borderId="1" xfId="0" applyNumberFormat="1" applyFont="1" applyBorder="1" applyAlignment="1">
      <alignment horizontal="center" vertical="center" textRotation="90" wrapText="1"/>
    </xf>
    <xf numFmtId="0" fontId="3" fillId="2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wrapText="1"/>
    </xf>
    <xf numFmtId="2" fontId="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/>
    </xf>
    <xf numFmtId="2" fontId="3" fillId="3" borderId="1" xfId="0" applyNumberFormat="1" applyFont="1" applyFill="1" applyBorder="1" applyAlignment="1">
      <alignment horizontal="center"/>
    </xf>
    <xf numFmtId="2" fontId="6" fillId="4" borderId="1" xfId="0" applyNumberFormat="1" applyFont="1" applyFill="1" applyBorder="1" applyAlignment="1">
      <alignment horizontal="center" vertical="center"/>
    </xf>
    <xf numFmtId="171" fontId="2" fillId="0" borderId="1" xfId="0" applyNumberFormat="1" applyFont="1" applyBorder="1" applyAlignment="1">
      <alignment horizontal="center" vertical="center" wrapText="1"/>
    </xf>
    <xf numFmtId="167" fontId="2" fillId="2" borderId="1" xfId="0" applyNumberFormat="1" applyFont="1" applyFill="1" applyBorder="1" applyAlignment="1">
      <alignment horizontal="center" vertical="center" wrapText="1"/>
    </xf>
    <xf numFmtId="39" fontId="2" fillId="0" borderId="1" xfId="0" applyNumberFormat="1" applyFont="1" applyBorder="1" applyAlignment="1">
      <alignment horizontal="center" vertical="center" wrapText="1"/>
    </xf>
    <xf numFmtId="169" fontId="20" fillId="0" borderId="1" xfId="0" applyNumberFormat="1" applyFont="1" applyBorder="1" applyAlignment="1">
      <alignment horizontal="center" vertical="center" wrapText="1"/>
    </xf>
    <xf numFmtId="169" fontId="20" fillId="0" borderId="1" xfId="3" applyNumberFormat="1" applyFont="1" applyBorder="1" applyAlignment="1">
      <alignment horizontal="center" vertical="center" wrapText="1"/>
    </xf>
    <xf numFmtId="169" fontId="20" fillId="0" borderId="1" xfId="4" applyNumberFormat="1" applyFont="1" applyBorder="1" applyAlignment="1">
      <alignment horizontal="center" vertical="center" wrapText="1"/>
    </xf>
    <xf numFmtId="165" fontId="0" fillId="0" borderId="0" xfId="0" applyNumberFormat="1"/>
    <xf numFmtId="164" fontId="0" fillId="0" borderId="0" xfId="0" applyNumberFormat="1"/>
    <xf numFmtId="1" fontId="0" fillId="0" borderId="0" xfId="0" applyNumberFormat="1"/>
    <xf numFmtId="0" fontId="4" fillId="0" borderId="0" xfId="0" applyFont="1" applyAlignment="1"/>
    <xf numFmtId="173" fontId="3" fillId="2" borderId="1" xfId="1" applyNumberFormat="1" applyFont="1" applyFill="1" applyBorder="1" applyAlignment="1">
      <alignment horizontal="center" vertical="center" wrapText="1"/>
    </xf>
    <xf numFmtId="0" fontId="21" fillId="0" borderId="0" xfId="0" applyFont="1"/>
    <xf numFmtId="164" fontId="2" fillId="0" borderId="1" xfId="1" applyNumberFormat="1" applyFont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/>
    </xf>
    <xf numFmtId="167" fontId="20" fillId="0" borderId="1" xfId="10" applyNumberFormat="1" applyFont="1" applyFill="1" applyBorder="1" applyAlignment="1">
      <alignment horizontal="center" vertical="center" wrapText="1"/>
    </xf>
    <xf numFmtId="2" fontId="6" fillId="3" borderId="1" xfId="0" applyNumberFormat="1" applyFont="1" applyFill="1" applyBorder="1" applyAlignment="1">
      <alignment horizontal="center" vertical="center" wrapText="1"/>
    </xf>
    <xf numFmtId="169" fontId="20" fillId="0" borderId="1" xfId="10" applyNumberFormat="1" applyFont="1" applyFill="1" applyBorder="1" applyAlignment="1">
      <alignment horizontal="center" vertical="center" wrapText="1"/>
    </xf>
    <xf numFmtId="169" fontId="19" fillId="4" borderId="1" xfId="10" applyNumberFormat="1" applyFont="1" applyFill="1" applyBorder="1" applyAlignment="1">
      <alignment horizontal="center" vertical="center" wrapText="1"/>
    </xf>
    <xf numFmtId="166" fontId="3" fillId="4" borderId="1" xfId="0" applyNumberFormat="1" applyFont="1" applyFill="1" applyBorder="1" applyAlignment="1">
      <alignment horizontal="left" vertical="center" wrapText="1"/>
    </xf>
    <xf numFmtId="169" fontId="3" fillId="4" borderId="1" xfId="0" applyNumberFormat="1" applyFont="1" applyFill="1" applyBorder="1" applyAlignment="1">
      <alignment horizontal="center" vertical="center" wrapText="1"/>
    </xf>
    <xf numFmtId="169" fontId="3" fillId="4" borderId="1" xfId="1" applyNumberFormat="1" applyFont="1" applyFill="1" applyBorder="1" applyAlignment="1">
      <alignment horizontal="center" vertical="center" wrapText="1"/>
    </xf>
    <xf numFmtId="2" fontId="3" fillId="4" borderId="1" xfId="0" applyNumberFormat="1" applyFont="1" applyFill="1" applyBorder="1" applyAlignment="1">
      <alignment horizontal="center" vertical="center" wrapText="1"/>
    </xf>
    <xf numFmtId="4" fontId="3" fillId="4" borderId="1" xfId="0" applyNumberFormat="1" applyFont="1" applyFill="1" applyBorder="1" applyAlignment="1">
      <alignment horizontal="center" vertical="center" wrapText="1"/>
    </xf>
    <xf numFmtId="172" fontId="2" fillId="0" borderId="1" xfId="1" applyNumberFormat="1" applyFont="1" applyBorder="1" applyAlignment="1">
      <alignment horizontal="center" vertical="center" wrapText="1"/>
    </xf>
    <xf numFmtId="172" fontId="2" fillId="0" borderId="1" xfId="0" applyNumberFormat="1" applyFont="1" applyBorder="1" applyAlignment="1">
      <alignment horizontal="center" vertical="center" wrapText="1"/>
    </xf>
    <xf numFmtId="174" fontId="2" fillId="0" borderId="1" xfId="0" applyNumberFormat="1" applyFont="1" applyBorder="1" applyAlignment="1">
      <alignment horizontal="center" vertical="center" wrapText="1"/>
    </xf>
    <xf numFmtId="175" fontId="2" fillId="0" borderId="1" xfId="0" applyNumberFormat="1" applyFont="1" applyBorder="1" applyAlignment="1">
      <alignment horizontal="center" vertical="center" wrapText="1"/>
    </xf>
    <xf numFmtId="169" fontId="22" fillId="5" borderId="1" xfId="0" applyNumberFormat="1" applyFont="1" applyFill="1" applyBorder="1" applyAlignment="1">
      <alignment horizontal="center" vertical="center" wrapText="1"/>
    </xf>
    <xf numFmtId="169" fontId="19" fillId="0" borderId="1" xfId="3" applyNumberFormat="1" applyFont="1" applyBorder="1" applyAlignment="1">
      <alignment horizontal="center" vertical="center" wrapText="1"/>
    </xf>
    <xf numFmtId="169" fontId="19" fillId="0" borderId="1" xfId="4" applyNumberFormat="1" applyFont="1" applyBorder="1" applyAlignment="1">
      <alignment horizontal="center" vertical="center" wrapText="1"/>
    </xf>
    <xf numFmtId="169" fontId="20" fillId="0" borderId="4" xfId="4" applyNumberFormat="1" applyFont="1" applyBorder="1" applyAlignment="1">
      <alignment horizontal="center" vertical="center" wrapText="1"/>
    </xf>
    <xf numFmtId="169" fontId="19" fillId="0" borderId="1" xfId="16" applyNumberFormat="1" applyFont="1" applyBorder="1" applyAlignment="1">
      <alignment horizontal="center" vertical="center" wrapText="1"/>
    </xf>
    <xf numFmtId="169" fontId="3" fillId="0" borderId="1" xfId="0" applyNumberFormat="1" applyFont="1" applyBorder="1" applyAlignment="1">
      <alignment horizontal="center" vertical="center" wrapText="1"/>
    </xf>
    <xf numFmtId="169" fontId="19" fillId="0" borderId="1" xfId="26" applyNumberFormat="1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164" fontId="19" fillId="2" borderId="1" xfId="10" applyNumberFormat="1" applyFont="1" applyFill="1" applyBorder="1" applyAlignment="1">
      <alignment horizontal="center" vertical="center" wrapText="1"/>
    </xf>
    <xf numFmtId="167" fontId="19" fillId="2" borderId="1" xfId="10" applyNumberFormat="1" applyFont="1" applyFill="1" applyBorder="1" applyAlignment="1">
      <alignment horizontal="center" vertical="center" wrapText="1"/>
    </xf>
    <xf numFmtId="166" fontId="3" fillId="2" borderId="1" xfId="1" applyNumberFormat="1" applyFont="1" applyFill="1" applyBorder="1" applyAlignment="1">
      <alignment horizontal="center" vertical="center" wrapText="1"/>
    </xf>
    <xf numFmtId="2" fontId="15" fillId="0" borderId="1" xfId="0" applyNumberFormat="1" applyFont="1" applyBorder="1" applyAlignment="1">
      <alignment horizontal="center" vertical="center" wrapText="1"/>
    </xf>
    <xf numFmtId="169" fontId="15" fillId="0" borderId="1" xfId="0" applyNumberFormat="1" applyFont="1" applyBorder="1" applyAlignment="1">
      <alignment horizontal="center" vertical="center" wrapText="1"/>
    </xf>
    <xf numFmtId="2" fontId="15" fillId="0" borderId="1" xfId="4" applyNumberFormat="1" applyFont="1" applyBorder="1" applyAlignment="1">
      <alignment horizontal="center" vertical="center" wrapText="1"/>
    </xf>
    <xf numFmtId="169" fontId="15" fillId="0" borderId="1" xfId="4" applyNumberFormat="1" applyFont="1" applyBorder="1" applyAlignment="1">
      <alignment horizontal="center" vertical="center" wrapText="1"/>
    </xf>
    <xf numFmtId="2" fontId="25" fillId="0" borderId="1" xfId="4" applyNumberFormat="1" applyFont="1" applyFill="1" applyBorder="1" applyAlignment="1">
      <alignment horizontal="center" vertical="center" wrapText="1"/>
    </xf>
    <xf numFmtId="2" fontId="15" fillId="0" borderId="1" xfId="5" applyNumberFormat="1" applyFont="1" applyFill="1" applyBorder="1" applyAlignment="1">
      <alignment horizontal="center" vertical="center" wrapText="1"/>
    </xf>
    <xf numFmtId="164" fontId="20" fillId="0" borderId="1" xfId="1" applyFont="1" applyFill="1" applyBorder="1" applyAlignment="1">
      <alignment horizontal="center" vertical="center" wrapText="1"/>
    </xf>
    <xf numFmtId="0" fontId="2" fillId="0" borderId="0" xfId="0" applyFont="1"/>
    <xf numFmtId="14" fontId="2" fillId="0" borderId="8" xfId="0" applyNumberFormat="1" applyFont="1" applyBorder="1" applyAlignment="1">
      <alignment horizontal="center" vertical="center" textRotation="90" wrapText="1"/>
    </xf>
    <xf numFmtId="0" fontId="0" fillId="5" borderId="0" xfId="0" applyFill="1"/>
    <xf numFmtId="0" fontId="2" fillId="0" borderId="1" xfId="0" applyFont="1" applyBorder="1" applyAlignment="1">
      <alignment wrapText="1"/>
    </xf>
    <xf numFmtId="4" fontId="2" fillId="0" borderId="1" xfId="0" applyNumberFormat="1" applyFont="1" applyBorder="1" applyAlignment="1">
      <alignment vertical="center" wrapText="1"/>
    </xf>
    <xf numFmtId="4" fontId="6" fillId="2" borderId="1" xfId="0" applyNumberFormat="1" applyFont="1" applyFill="1" applyBorder="1" applyAlignment="1">
      <alignment horizontal="center"/>
    </xf>
    <xf numFmtId="166" fontId="3" fillId="3" borderId="1" xfId="0" applyNumberFormat="1" applyFont="1" applyFill="1" applyBorder="1" applyAlignment="1">
      <alignment horizontal="center"/>
    </xf>
    <xf numFmtId="164" fontId="19" fillId="3" borderId="1" xfId="10" applyNumberFormat="1" applyFont="1" applyFill="1" applyBorder="1" applyAlignment="1">
      <alignment horizontal="center" vertical="center" wrapText="1"/>
    </xf>
    <xf numFmtId="167" fontId="3" fillId="2" borderId="1" xfId="0" applyNumberFormat="1" applyFont="1" applyFill="1" applyBorder="1" applyAlignment="1">
      <alignment horizontal="center" vertical="center" wrapText="1"/>
    </xf>
    <xf numFmtId="166" fontId="3" fillId="3" borderId="1" xfId="0" applyNumberFormat="1" applyFont="1" applyFill="1" applyBorder="1" applyAlignment="1">
      <alignment horizontal="left" vertical="center" wrapText="1"/>
    </xf>
    <xf numFmtId="167" fontId="3" fillId="3" borderId="1" xfId="0" applyNumberFormat="1" applyFont="1" applyFill="1" applyBorder="1" applyAlignment="1">
      <alignment horizontal="center" vertical="center" wrapText="1"/>
    </xf>
    <xf numFmtId="167" fontId="19" fillId="3" borderId="1" xfId="10" applyNumberFormat="1" applyFont="1" applyFill="1" applyBorder="1" applyAlignment="1">
      <alignment horizontal="center" vertical="center" wrapText="1"/>
    </xf>
    <xf numFmtId="177" fontId="3" fillId="3" borderId="1" xfId="1" applyNumberFormat="1" applyFont="1" applyFill="1" applyBorder="1" applyAlignment="1">
      <alignment horizontal="center" vertical="center" wrapText="1"/>
    </xf>
    <xf numFmtId="169" fontId="3" fillId="3" borderId="1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left" vertical="center" wrapText="1"/>
    </xf>
    <xf numFmtId="2" fontId="6" fillId="2" borderId="1" xfId="0" applyNumberFormat="1" applyFont="1" applyFill="1" applyBorder="1" applyAlignment="1">
      <alignment horizontal="center"/>
    </xf>
    <xf numFmtId="4" fontId="6" fillId="2" borderId="1" xfId="0" applyNumberFormat="1" applyFont="1" applyFill="1" applyBorder="1" applyAlignment="1">
      <alignment horizontal="left" vertical="center" wrapText="1"/>
    </xf>
    <xf numFmtId="2" fontId="2" fillId="0" borderId="1" xfId="0" applyNumberFormat="1" applyFont="1" applyBorder="1" applyAlignment="1">
      <alignment horizontal="center" vertical="center"/>
    </xf>
    <xf numFmtId="0" fontId="3" fillId="5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22" fillId="0" borderId="1" xfId="0" applyFont="1" applyBorder="1" applyAlignment="1">
      <alignment vertical="center" wrapText="1"/>
    </xf>
    <xf numFmtId="2" fontId="2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2" fontId="20" fillId="0" borderId="1" xfId="0" applyNumberFormat="1" applyFont="1" applyBorder="1" applyAlignment="1">
      <alignment horizontal="center" vertical="center" wrapText="1"/>
    </xf>
    <xf numFmtId="39" fontId="19" fillId="0" borderId="1" xfId="3" applyNumberFormat="1" applyFont="1" applyBorder="1" applyAlignment="1">
      <alignment horizontal="center" vertical="center" wrapText="1"/>
    </xf>
    <xf numFmtId="2" fontId="20" fillId="0" borderId="1" xfId="3" applyNumberFormat="1" applyFont="1" applyBorder="1" applyAlignment="1">
      <alignment horizontal="center" vertical="center" wrapText="1"/>
    </xf>
    <xf numFmtId="172" fontId="18" fillId="0" borderId="1" xfId="4" applyNumberFormat="1" applyFont="1" applyBorder="1" applyAlignment="1">
      <alignment horizontal="center" vertical="center" wrapText="1"/>
    </xf>
    <xf numFmtId="172" fontId="19" fillId="0" borderId="1" xfId="4" applyNumberFormat="1" applyFont="1" applyFill="1" applyBorder="1" applyAlignment="1">
      <alignment horizontal="center" vertical="center" wrapText="1"/>
    </xf>
    <xf numFmtId="172" fontId="20" fillId="0" borderId="1" xfId="0" applyNumberFormat="1" applyFont="1" applyBorder="1" applyAlignment="1">
      <alignment horizontal="center" vertical="center" wrapText="1"/>
    </xf>
    <xf numFmtId="172" fontId="20" fillId="0" borderId="1" xfId="4" applyNumberFormat="1" applyFont="1" applyBorder="1" applyAlignment="1">
      <alignment horizontal="center" vertical="center" wrapText="1"/>
    </xf>
    <xf numFmtId="172" fontId="20" fillId="0" borderId="1" xfId="5" applyNumberFormat="1" applyFont="1" applyFill="1" applyBorder="1" applyAlignment="1">
      <alignment horizontal="center" vertical="center" wrapText="1"/>
    </xf>
    <xf numFmtId="2" fontId="19" fillId="0" borderId="1" xfId="3" applyNumberFormat="1" applyFont="1" applyBorder="1" applyAlignment="1">
      <alignment horizontal="center" vertical="center" wrapText="1"/>
    </xf>
    <xf numFmtId="170" fontId="20" fillId="0" borderId="1" xfId="3" applyNumberFormat="1" applyFont="1" applyBorder="1" applyAlignment="1">
      <alignment horizontal="center" vertical="center" wrapText="1"/>
    </xf>
    <xf numFmtId="172" fontId="20" fillId="0" borderId="1" xfId="3" applyNumberFormat="1" applyFont="1" applyBorder="1" applyAlignment="1">
      <alignment horizontal="center" vertical="center" wrapText="1"/>
    </xf>
    <xf numFmtId="4" fontId="20" fillId="0" borderId="1" xfId="5" applyNumberFormat="1" applyFont="1" applyFill="1" applyBorder="1" applyAlignment="1">
      <alignment horizontal="center" vertical="center" wrapText="1"/>
    </xf>
    <xf numFmtId="0" fontId="27" fillId="0" borderId="1" xfId="3" applyFont="1" applyBorder="1" applyAlignment="1">
      <alignment vertical="center" wrapText="1"/>
    </xf>
    <xf numFmtId="0" fontId="24" fillId="0" borderId="1" xfId="3" applyFont="1" applyBorder="1" applyAlignment="1">
      <alignment horizontal="left" vertical="center" wrapText="1" indent="2"/>
    </xf>
    <xf numFmtId="0" fontId="8" fillId="0" borderId="1" xfId="3" applyFont="1" applyBorder="1" applyAlignment="1">
      <alignment horizontal="left" vertical="center" wrapText="1" indent="15"/>
    </xf>
    <xf numFmtId="0" fontId="23" fillId="0" borderId="1" xfId="3" applyFont="1" applyBorder="1" applyAlignment="1">
      <alignment horizontal="left" vertical="center" wrapText="1" indent="3"/>
    </xf>
    <xf numFmtId="0" fontId="20" fillId="0" borderId="1" xfId="3" applyFont="1" applyBorder="1" applyAlignment="1">
      <alignment horizontal="left" vertical="center" wrapText="1" indent="7"/>
    </xf>
    <xf numFmtId="0" fontId="23" fillId="0" borderId="1" xfId="3" applyFont="1" applyBorder="1" applyAlignment="1">
      <alignment horizontal="left" vertical="center" indent="3"/>
    </xf>
    <xf numFmtId="0" fontId="8" fillId="0" borderId="1" xfId="3" applyFont="1" applyBorder="1" applyAlignment="1">
      <alignment horizontal="left" vertical="center" indent="11"/>
    </xf>
    <xf numFmtId="0" fontId="8" fillId="0" borderId="1" xfId="3" applyFont="1" applyBorder="1" applyAlignment="1">
      <alignment horizontal="left" vertical="center" indent="7"/>
    </xf>
    <xf numFmtId="0" fontId="23" fillId="0" borderId="0" xfId="3" applyFont="1" applyAlignment="1">
      <alignment vertical="center"/>
    </xf>
    <xf numFmtId="0" fontId="24" fillId="0" borderId="1" xfId="3" applyFont="1" applyBorder="1" applyAlignment="1">
      <alignment horizontal="left" vertical="center" wrapText="1"/>
    </xf>
    <xf numFmtId="0" fontId="8" fillId="0" borderId="1" xfId="3" applyFont="1" applyBorder="1" applyAlignment="1">
      <alignment horizontal="left" vertical="center" wrapText="1"/>
    </xf>
    <xf numFmtId="0" fontId="23" fillId="0" borderId="1" xfId="3" applyFont="1" applyBorder="1" applyAlignment="1">
      <alignment horizontal="left" vertical="center" wrapText="1" indent="2"/>
    </xf>
    <xf numFmtId="0" fontId="20" fillId="0" borderId="1" xfId="3" applyFont="1" applyBorder="1" applyAlignment="1">
      <alignment horizontal="left" vertical="center" wrapText="1" indent="5"/>
    </xf>
    <xf numFmtId="0" fontId="8" fillId="0" borderId="1" xfId="3" applyFont="1" applyBorder="1" applyAlignment="1">
      <alignment horizontal="left" vertical="center" wrapText="1" indent="5"/>
    </xf>
    <xf numFmtId="0" fontId="20" fillId="0" borderId="0" xfId="0" applyFont="1" applyAlignment="1">
      <alignment horizontal="center"/>
    </xf>
    <xf numFmtId="0" fontId="24" fillId="0" borderId="1" xfId="0" applyFont="1" applyBorder="1" applyAlignment="1">
      <alignment vertical="center" wrapText="1"/>
    </xf>
    <xf numFmtId="0" fontId="24" fillId="0" borderId="1" xfId="0" applyFont="1" applyBorder="1" applyAlignment="1">
      <alignment vertical="center"/>
    </xf>
    <xf numFmtId="170" fontId="19" fillId="0" borderId="1" xfId="3" applyNumberFormat="1" applyFont="1" applyBorder="1" applyAlignment="1">
      <alignment horizontal="center" vertical="center" wrapText="1"/>
    </xf>
    <xf numFmtId="172" fontId="20" fillId="0" borderId="1" xfId="4" applyNumberFormat="1" applyFont="1" applyFill="1" applyBorder="1" applyAlignment="1">
      <alignment horizontal="center" vertical="center" wrapText="1"/>
    </xf>
    <xf numFmtId="169" fontId="15" fillId="0" borderId="1" xfId="28" applyNumberFormat="1" applyFont="1" applyFill="1" applyBorder="1" applyAlignment="1">
      <alignment horizontal="center" vertical="center" wrapText="1"/>
    </xf>
    <xf numFmtId="2" fontId="15" fillId="0" borderId="1" xfId="10" applyNumberFormat="1" applyFont="1" applyFill="1" applyBorder="1" applyAlignment="1">
      <alignment horizontal="center" vertical="center" wrapText="1"/>
    </xf>
    <xf numFmtId="169" fontId="3" fillId="2" borderId="1" xfId="1" applyNumberFormat="1" applyFont="1" applyFill="1" applyBorder="1" applyAlignment="1">
      <alignment horizontal="center" vertical="center" wrapText="1"/>
    </xf>
    <xf numFmtId="169" fontId="8" fillId="0" borderId="1" xfId="28" applyNumberFormat="1" applyFont="1" applyBorder="1" applyAlignment="1">
      <alignment horizontal="center" vertical="center"/>
    </xf>
    <xf numFmtId="169" fontId="8" fillId="3" borderId="1" xfId="28" applyNumberFormat="1" applyFont="1" applyFill="1" applyBorder="1" applyAlignment="1">
      <alignment horizontal="center" vertical="center"/>
    </xf>
    <xf numFmtId="0" fontId="3" fillId="3" borderId="1" xfId="0" applyFont="1" applyFill="1" applyBorder="1"/>
    <xf numFmtId="167" fontId="3" fillId="3" borderId="1" xfId="1" applyNumberFormat="1" applyFont="1" applyFill="1" applyBorder="1" applyAlignment="1">
      <alignment horizontal="center" vertical="center" wrapText="1"/>
    </xf>
    <xf numFmtId="39" fontId="2" fillId="3" borderId="1" xfId="1" applyNumberFormat="1" applyFont="1" applyFill="1" applyBorder="1" applyAlignment="1">
      <alignment horizontal="center" vertical="center" wrapText="1"/>
    </xf>
    <xf numFmtId="167" fontId="2" fillId="3" borderId="1" xfId="0" applyNumberFormat="1" applyFont="1" applyFill="1" applyBorder="1" applyAlignment="1">
      <alignment horizontal="center" vertical="center" wrapText="1"/>
    </xf>
    <xf numFmtId="173" fontId="3" fillId="2" borderId="7" xfId="1" applyNumberFormat="1" applyFont="1" applyFill="1" applyBorder="1" applyAlignment="1">
      <alignment horizontal="center" vertical="center" wrapText="1"/>
    </xf>
    <xf numFmtId="167" fontId="2" fillId="0" borderId="7" xfId="1" applyNumberFormat="1" applyFont="1" applyBorder="1" applyAlignment="1">
      <alignment horizontal="center" vertical="center" wrapText="1"/>
    </xf>
    <xf numFmtId="173" fontId="3" fillId="3" borderId="7" xfId="1" applyNumberFormat="1" applyFont="1" applyFill="1" applyBorder="1" applyAlignment="1">
      <alignment horizontal="center" vertical="center" wrapText="1"/>
    </xf>
    <xf numFmtId="14" fontId="2" fillId="0" borderId="7" xfId="0" applyNumberFormat="1" applyFont="1" applyBorder="1" applyAlignment="1">
      <alignment horizontal="center" vertical="center" textRotation="90" wrapText="1"/>
    </xf>
    <xf numFmtId="169" fontId="3" fillId="3" borderId="1" xfId="1" applyNumberFormat="1" applyFont="1" applyFill="1" applyBorder="1" applyAlignment="1">
      <alignment horizontal="center" vertical="center" wrapText="1"/>
    </xf>
    <xf numFmtId="169" fontId="0" fillId="0" borderId="0" xfId="0" applyNumberFormat="1" applyAlignment="1">
      <alignment vertical="center"/>
    </xf>
    <xf numFmtId="176" fontId="20" fillId="0" borderId="1" xfId="28" applyNumberFormat="1" applyFont="1" applyFill="1" applyBorder="1" applyAlignment="1">
      <alignment horizontal="center" vertical="center"/>
    </xf>
    <xf numFmtId="176" fontId="12" fillId="0" borderId="1" xfId="28" applyNumberFormat="1" applyFont="1" applyFill="1" applyBorder="1" applyAlignment="1">
      <alignment horizontal="center" vertical="center"/>
    </xf>
    <xf numFmtId="14" fontId="2" fillId="0" borderId="9" xfId="0" applyNumberFormat="1" applyFont="1" applyBorder="1" applyAlignment="1">
      <alignment horizontal="center" vertical="center" textRotation="90" wrapText="1"/>
    </xf>
    <xf numFmtId="167" fontId="8" fillId="0" borderId="1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textRotation="90" wrapText="1"/>
    </xf>
    <xf numFmtId="169" fontId="0" fillId="0" borderId="0" xfId="0" applyNumberFormat="1" applyAlignment="1">
      <alignment horizontal="center"/>
    </xf>
    <xf numFmtId="169" fontId="20" fillId="0" borderId="1" xfId="28" applyNumberFormat="1" applyFont="1" applyFill="1" applyBorder="1" applyAlignment="1">
      <alignment horizontal="center" vertical="center"/>
    </xf>
    <xf numFmtId="169" fontId="25" fillId="0" borderId="1" xfId="4" applyNumberFormat="1" applyFont="1" applyBorder="1" applyAlignment="1">
      <alignment horizontal="center" vertical="center" wrapText="1"/>
    </xf>
    <xf numFmtId="169" fontId="18" fillId="5" borderId="1" xfId="4" applyNumberFormat="1" applyFont="1" applyFill="1" applyBorder="1" applyAlignment="1">
      <alignment horizontal="center" vertical="center" wrapText="1"/>
    </xf>
    <xf numFmtId="169" fontId="15" fillId="0" borderId="4" xfId="4" applyNumberFormat="1" applyFont="1" applyBorder="1" applyAlignment="1">
      <alignment horizontal="center" vertical="center" wrapText="1"/>
    </xf>
    <xf numFmtId="169" fontId="2" fillId="0" borderId="7" xfId="0" applyNumberFormat="1" applyFont="1" applyBorder="1" applyAlignment="1">
      <alignment horizontal="center" vertical="center" wrapText="1"/>
    </xf>
    <xf numFmtId="169" fontId="20" fillId="0" borderId="1" xfId="28" applyNumberFormat="1" applyFont="1" applyBorder="1" applyAlignment="1">
      <alignment horizontal="center" vertical="center"/>
    </xf>
    <xf numFmtId="169" fontId="3" fillId="0" borderId="3" xfId="0" applyNumberFormat="1" applyFont="1" applyBorder="1" applyAlignment="1">
      <alignment horizontal="center" vertical="center" wrapText="1"/>
    </xf>
    <xf numFmtId="0" fontId="0" fillId="0" borderId="1" xfId="0" applyBorder="1"/>
    <xf numFmtId="169" fontId="22" fillId="5" borderId="9" xfId="0" applyNumberFormat="1" applyFont="1" applyFill="1" applyBorder="1" applyAlignment="1">
      <alignment horizontal="center" vertical="center" wrapText="1"/>
    </xf>
    <xf numFmtId="173" fontId="26" fillId="0" borderId="1" xfId="28" applyNumberFormat="1" applyFont="1" applyBorder="1" applyAlignment="1">
      <alignment horizontal="center" vertical="center"/>
    </xf>
    <xf numFmtId="176" fontId="28" fillId="2" borderId="8" xfId="28" applyNumberFormat="1" applyFont="1" applyFill="1" applyBorder="1" applyAlignment="1">
      <alignment horizontal="center" vertical="center" wrapText="1"/>
    </xf>
    <xf numFmtId="39" fontId="3" fillId="2" borderId="8" xfId="0" applyNumberFormat="1" applyFont="1" applyFill="1" applyBorder="1" applyAlignment="1">
      <alignment horizontal="center" vertical="center" wrapText="1"/>
    </xf>
    <xf numFmtId="176" fontId="12" fillId="0" borderId="8" xfId="28" applyNumberFormat="1" applyFont="1" applyFill="1" applyBorder="1" applyAlignment="1">
      <alignment horizontal="center" vertical="center"/>
    </xf>
    <xf numFmtId="39" fontId="2" fillId="5" borderId="8" xfId="0" applyNumberFormat="1" applyFont="1" applyFill="1" applyBorder="1" applyAlignment="1">
      <alignment horizontal="center" vertical="center" wrapText="1"/>
    </xf>
    <xf numFmtId="169" fontId="7" fillId="0" borderId="1" xfId="0" applyNumberFormat="1" applyFont="1" applyBorder="1" applyAlignment="1">
      <alignment horizontal="center" vertical="center" wrapText="1"/>
    </xf>
    <xf numFmtId="169" fontId="10" fillId="0" borderId="2" xfId="0" applyNumberFormat="1" applyFont="1" applyBorder="1" applyAlignment="1">
      <alignment horizontal="center" vertical="center" wrapText="1"/>
    </xf>
    <xf numFmtId="169" fontId="10" fillId="0" borderId="1" xfId="0" applyNumberFormat="1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textRotation="90" wrapText="1"/>
    </xf>
    <xf numFmtId="0" fontId="16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169" fontId="15" fillId="0" borderId="1" xfId="2" applyNumberFormat="1" applyFont="1" applyBorder="1" applyAlignment="1">
      <alignment horizontal="center" vertical="center" wrapText="1"/>
    </xf>
    <xf numFmtId="169" fontId="15" fillId="0" borderId="1" xfId="5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 wrapText="1" indent="4"/>
    </xf>
    <xf numFmtId="173" fontId="15" fillId="0" borderId="1" xfId="28" applyNumberFormat="1" applyFont="1" applyBorder="1" applyAlignment="1">
      <alignment horizontal="center" vertical="center"/>
    </xf>
    <xf numFmtId="167" fontId="11" fillId="0" borderId="1" xfId="28" applyNumberFormat="1" applyFont="1" applyBorder="1" applyAlignment="1">
      <alignment horizontal="center" vertical="center"/>
    </xf>
    <xf numFmtId="169" fontId="11" fillId="5" borderId="7" xfId="10" applyNumberFormat="1" applyFont="1" applyFill="1" applyBorder="1" applyAlignment="1">
      <alignment horizontal="center" vertical="center" wrapText="1"/>
    </xf>
    <xf numFmtId="169" fontId="3" fillId="4" borderId="1" xfId="1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69" fontId="19" fillId="0" borderId="2" xfId="26" applyNumberFormat="1" applyFont="1" applyBorder="1" applyAlignment="1">
      <alignment horizontal="center" vertical="center" wrapText="1"/>
    </xf>
    <xf numFmtId="173" fontId="19" fillId="0" borderId="1" xfId="10" applyNumberFormat="1" applyFont="1" applyBorder="1" applyAlignment="1">
      <alignment horizontal="center" vertical="center" wrapText="1"/>
    </xf>
    <xf numFmtId="173" fontId="19" fillId="2" borderId="1" xfId="28" applyNumberFormat="1" applyFont="1" applyFill="1" applyBorder="1" applyAlignment="1">
      <alignment horizontal="center" vertical="center" wrapText="1"/>
    </xf>
    <xf numFmtId="169" fontId="11" fillId="0" borderId="1" xfId="2" applyNumberFormat="1" applyFont="1" applyBorder="1" applyAlignment="1">
      <alignment horizontal="center" vertical="center" wrapText="1"/>
    </xf>
    <xf numFmtId="177" fontId="19" fillId="0" borderId="5" xfId="10" applyNumberFormat="1" applyFont="1" applyBorder="1" applyAlignment="1">
      <alignment horizontal="center" vertical="center" wrapText="1"/>
    </xf>
    <xf numFmtId="0" fontId="29" fillId="0" borderId="0" xfId="0" applyFont="1"/>
    <xf numFmtId="0" fontId="9" fillId="0" borderId="6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4" fontId="2" fillId="0" borderId="1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wrapText="1"/>
    </xf>
    <xf numFmtId="4" fontId="2" fillId="0" borderId="1" xfId="0" applyNumberFormat="1" applyFont="1" applyBorder="1" applyAlignment="1">
      <alignment vertical="center" wrapText="1"/>
    </xf>
    <xf numFmtId="4" fontId="2" fillId="0" borderId="1" xfId="0" applyNumberFormat="1" applyFont="1" applyBorder="1"/>
    <xf numFmtId="0" fontId="5" fillId="0" borderId="6" xfId="0" applyFont="1" applyBorder="1" applyAlignment="1">
      <alignment horizontal="left" wrapText="1"/>
    </xf>
    <xf numFmtId="0" fontId="4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5" xfId="0" applyFont="1" applyBorder="1" applyAlignment="1">
      <alignment horizont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9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9" fillId="0" borderId="0" xfId="3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</cellXfs>
  <cellStyles count="29">
    <cellStyle name="Comma" xfId="1" builtinId="3"/>
    <cellStyle name="Comma 10" xfId="28"/>
    <cellStyle name="Comma 2" xfId="10"/>
    <cellStyle name="Comma 2 33" xfId="12"/>
    <cellStyle name="Comma 2 42" xfId="13"/>
    <cellStyle name="Comma 2 83" xfId="11"/>
    <cellStyle name="Comma 3" xfId="4"/>
    <cellStyle name="Comma 3 2" xfId="5"/>
    <cellStyle name="Comma 38" xfId="15"/>
    <cellStyle name="Comma 41" xfId="18"/>
    <cellStyle name="Comma 43" xfId="20"/>
    <cellStyle name="Comma 45" xfId="23"/>
    <cellStyle name="Comma 47" xfId="25"/>
    <cellStyle name="Comma 48" xfId="16"/>
    <cellStyle name="Comma 49" xfId="21"/>
    <cellStyle name="Comma 50" xfId="24"/>
    <cellStyle name="Comma 51" xfId="26"/>
    <cellStyle name="Comma 90" xfId="14"/>
    <cellStyle name="Comma 91" xfId="17"/>
    <cellStyle name="Comma 92" xfId="19"/>
    <cellStyle name="Comma 93" xfId="22"/>
    <cellStyle name="Comma 94" xfId="27"/>
    <cellStyle name="Normal" xfId="0" builtinId="0"/>
    <cellStyle name="Normal 2" xfId="3"/>
    <cellStyle name="Percent" xfId="2" builtinId="5"/>
    <cellStyle name="Percent 2" xfId="6"/>
    <cellStyle name="Percent 2 26" xfId="8"/>
    <cellStyle name="Percent 2 27" xfId="9"/>
    <cellStyle name="Percent 2 81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7"/>
  <sheetViews>
    <sheetView showGridLines="0" showRuler="0" view="pageLayout" topLeftCell="A43" zoomScale="106" zoomScalePageLayoutView="106" workbookViewId="0">
      <selection activeCell="I7" sqref="I7"/>
    </sheetView>
  </sheetViews>
  <sheetFormatPr defaultRowHeight="15" x14ac:dyDescent="0.25"/>
  <cols>
    <col min="1" max="1" width="62.85546875" customWidth="1"/>
    <col min="2" max="2" width="12.5703125" customWidth="1"/>
    <col min="3" max="3" width="11.85546875" customWidth="1"/>
    <col min="4" max="4" width="11.28515625" customWidth="1"/>
    <col min="5" max="5" width="10.28515625" customWidth="1"/>
    <col min="6" max="6" width="12" customWidth="1"/>
    <col min="7" max="7" width="10.28515625" customWidth="1"/>
    <col min="8" max="8" width="9.7109375" customWidth="1"/>
  </cols>
  <sheetData>
    <row r="1" spans="1:14" x14ac:dyDescent="0.25">
      <c r="C1" s="225" t="s">
        <v>148</v>
      </c>
    </row>
    <row r="2" spans="1:14" ht="19.5" customHeight="1" x14ac:dyDescent="0.25">
      <c r="A2" s="233" t="s">
        <v>119</v>
      </c>
      <c r="B2" s="233"/>
      <c r="C2" s="233"/>
      <c r="D2" s="233"/>
      <c r="E2" s="233"/>
      <c r="F2" s="233"/>
      <c r="G2" s="233"/>
      <c r="H2" s="233"/>
    </row>
    <row r="3" spans="1:14" ht="12" customHeight="1" x14ac:dyDescent="0.3">
      <c r="A3" s="54" t="s">
        <v>46</v>
      </c>
      <c r="B3" s="54"/>
      <c r="C3" s="237" t="s">
        <v>107</v>
      </c>
      <c r="D3" s="237"/>
      <c r="E3" s="55"/>
      <c r="F3" s="55"/>
    </row>
    <row r="4" spans="1:14" ht="91.5" customHeight="1" x14ac:dyDescent="0.3">
      <c r="A4" s="58"/>
      <c r="B4" s="63">
        <v>44377</v>
      </c>
      <c r="C4" s="63">
        <v>44742</v>
      </c>
      <c r="D4" s="63" t="s">
        <v>111</v>
      </c>
      <c r="E4" s="63">
        <v>45107</v>
      </c>
      <c r="F4" s="5" t="s">
        <v>120</v>
      </c>
      <c r="G4" s="5" t="s">
        <v>121</v>
      </c>
      <c r="H4" s="5" t="s">
        <v>122</v>
      </c>
    </row>
    <row r="5" spans="1:14" ht="16.5" x14ac:dyDescent="0.3">
      <c r="A5" s="121" t="s">
        <v>27</v>
      </c>
      <c r="B5" s="122">
        <v>4393.4561409100934</v>
      </c>
      <c r="C5" s="122">
        <v>4055.251769051265</v>
      </c>
      <c r="D5" s="31">
        <v>4186.66534605575</v>
      </c>
      <c r="E5" s="31">
        <v>4289.6736593732148</v>
      </c>
      <c r="F5" s="31">
        <f>E5*100/B5</f>
        <v>97.637794068990516</v>
      </c>
      <c r="G5" s="31">
        <f>E5*100/C5</f>
        <v>105.78069879929535</v>
      </c>
      <c r="H5" s="85">
        <f>E5*100/D5</f>
        <v>102.46039042538972</v>
      </c>
      <c r="J5" s="30"/>
    </row>
    <row r="6" spans="1:14" ht="16.5" x14ac:dyDescent="0.3">
      <c r="A6" s="234" t="s">
        <v>26</v>
      </c>
      <c r="B6" s="235"/>
      <c r="C6" s="235"/>
      <c r="D6" s="235"/>
      <c r="E6" s="235"/>
      <c r="F6" s="235"/>
      <c r="G6" s="235"/>
      <c r="H6" s="236"/>
      <c r="N6" s="115"/>
    </row>
    <row r="7" spans="1:14" ht="16.5" customHeight="1" x14ac:dyDescent="0.3">
      <c r="A7" s="6" t="s">
        <v>29</v>
      </c>
      <c r="B7" s="122">
        <v>4161.5778691444239</v>
      </c>
      <c r="C7" s="122">
        <v>3834.0015297458235</v>
      </c>
      <c r="D7" s="32">
        <v>3969.6861616986098</v>
      </c>
      <c r="E7" s="32">
        <v>4079.1675840363387</v>
      </c>
      <c r="F7" s="33">
        <f>E7*100/B7</f>
        <v>98.019734636732196</v>
      </c>
      <c r="G7" s="33">
        <f>E7*100/C7</f>
        <v>106.39452155635338</v>
      </c>
      <c r="H7" s="83">
        <f>E7*100/D7</f>
        <v>102.75793646848098</v>
      </c>
      <c r="J7" t="s">
        <v>110</v>
      </c>
    </row>
    <row r="8" spans="1:14" ht="17.25" customHeight="1" x14ac:dyDescent="0.3">
      <c r="A8" s="229" t="s">
        <v>3</v>
      </c>
      <c r="B8" s="229"/>
      <c r="C8" s="229"/>
      <c r="D8" s="229"/>
      <c r="E8" s="229"/>
      <c r="F8" s="229"/>
      <c r="G8" s="229"/>
      <c r="H8" s="67"/>
    </row>
    <row r="9" spans="1:14" ht="16.5" x14ac:dyDescent="0.3">
      <c r="A9" s="124" t="s">
        <v>2</v>
      </c>
      <c r="B9" s="122">
        <v>3076.0403536200142</v>
      </c>
      <c r="C9" s="122">
        <v>2431.0873315824583</v>
      </c>
      <c r="D9" s="125">
        <v>2319.7284840920802</v>
      </c>
      <c r="E9" s="125">
        <v>2276.6441264712385</v>
      </c>
      <c r="F9" s="125">
        <f>E9*100/B9</f>
        <v>74.012167096312226</v>
      </c>
      <c r="G9" s="125">
        <f>E9*100/C9</f>
        <v>93.647155200685916</v>
      </c>
      <c r="H9" s="68">
        <f>E9*100/D9</f>
        <v>98.142698254718184</v>
      </c>
      <c r="I9" s="30"/>
      <c r="J9" s="30"/>
      <c r="K9" s="29"/>
    </row>
    <row r="10" spans="1:14" ht="13.5" customHeight="1" x14ac:dyDescent="0.3">
      <c r="A10" s="229" t="s">
        <v>1</v>
      </c>
      <c r="B10" s="229"/>
      <c r="C10" s="229"/>
      <c r="D10" s="229"/>
      <c r="E10" s="229"/>
      <c r="F10" s="229"/>
      <c r="G10" s="229"/>
      <c r="H10" s="67"/>
      <c r="K10" s="60"/>
    </row>
    <row r="11" spans="1:14" ht="18" customHeight="1" x14ac:dyDescent="0.3">
      <c r="A11" s="118" t="s">
        <v>42</v>
      </c>
      <c r="B11" s="84">
        <v>2253.4491661451261</v>
      </c>
      <c r="C11" s="84">
        <v>1763.441763651547</v>
      </c>
      <c r="D11" s="82">
        <v>1772.58153622035</v>
      </c>
      <c r="E11" s="82">
        <v>1716.2960311147551</v>
      </c>
      <c r="F11" s="26">
        <f>E11*100/B11</f>
        <v>76.163068459660224</v>
      </c>
      <c r="G11" s="26">
        <f>E11*100/C11</f>
        <v>97.326493366065705</v>
      </c>
      <c r="H11" s="66">
        <f>E11*100/D11</f>
        <v>96.824659178972851</v>
      </c>
    </row>
    <row r="12" spans="1:14" ht="33.75" customHeight="1" x14ac:dyDescent="0.3">
      <c r="A12" s="118" t="s">
        <v>44</v>
      </c>
      <c r="B12" s="27">
        <v>3.41334926559106</v>
      </c>
      <c r="C12" s="27">
        <v>57.872733841234805</v>
      </c>
      <c r="D12" s="27">
        <v>43.982599999999998</v>
      </c>
      <c r="E12" s="27">
        <v>101.03077143749999</v>
      </c>
      <c r="F12" s="26">
        <f>E12*100/B12</f>
        <v>2959.8720663004106</v>
      </c>
      <c r="G12" s="26">
        <f>E12*100/C12</f>
        <v>174.57404330450814</v>
      </c>
      <c r="H12" s="66">
        <f>E12*100/D12</f>
        <v>229.70622800266469</v>
      </c>
      <c r="K12" s="61"/>
    </row>
    <row r="13" spans="1:14" ht="34.5" customHeight="1" x14ac:dyDescent="0.3">
      <c r="A13" s="118" t="s">
        <v>43</v>
      </c>
      <c r="B13" s="84">
        <v>815.04860821000011</v>
      </c>
      <c r="C13" s="84">
        <v>606.76458408999997</v>
      </c>
      <c r="D13" s="27">
        <v>500.22392787000001</v>
      </c>
      <c r="E13" s="27">
        <v>456.36213392000002</v>
      </c>
      <c r="F13" s="26">
        <f>E13*100/B13</f>
        <v>55.992014380867055</v>
      </c>
      <c r="G13" s="26">
        <f>E13*100/C13</f>
        <v>75.212388113329453</v>
      </c>
      <c r="H13" s="66">
        <f>E13*100/D13</f>
        <v>91.231568202511312</v>
      </c>
    </row>
    <row r="14" spans="1:14" ht="16.5" x14ac:dyDescent="0.3">
      <c r="A14" s="118" t="s">
        <v>109</v>
      </c>
      <c r="B14" s="84">
        <v>4.1292299992970003</v>
      </c>
      <c r="C14" s="84">
        <v>3.0082499996765999</v>
      </c>
      <c r="D14" s="25">
        <v>2.9404200017303999</v>
      </c>
      <c r="E14" s="25">
        <v>2.9551899989832</v>
      </c>
      <c r="F14" s="26">
        <f>E14*100/B14</f>
        <v>71.567580383904982</v>
      </c>
      <c r="G14" s="26">
        <f>E14*100/C14</f>
        <v>98.23618380456729</v>
      </c>
      <c r="H14" s="132">
        <f t="shared" ref="H14:H21" si="0">E14*100/D14</f>
        <v>100.50230910020024</v>
      </c>
    </row>
    <row r="15" spans="1:14" ht="16.5" x14ac:dyDescent="0.3">
      <c r="A15" s="124" t="s">
        <v>6</v>
      </c>
      <c r="B15" s="126">
        <v>1085.5375155244099</v>
      </c>
      <c r="C15" s="126">
        <v>1402.9141981633652</v>
      </c>
      <c r="D15" s="127">
        <v>1649.9576776065201</v>
      </c>
      <c r="E15" s="127">
        <v>1802.5234575651</v>
      </c>
      <c r="F15" s="128">
        <f>E15*100/B15</f>
        <v>166.04893260591948</v>
      </c>
      <c r="G15" s="128">
        <f>E15*100/C15</f>
        <v>128.4842266137791</v>
      </c>
      <c r="H15" s="68">
        <f t="shared" si="0"/>
        <v>109.24664808250698</v>
      </c>
    </row>
    <row r="16" spans="1:14" ht="16.5" x14ac:dyDescent="0.3">
      <c r="A16" s="229" t="s">
        <v>1</v>
      </c>
      <c r="B16" s="229"/>
      <c r="C16" s="229"/>
      <c r="D16" s="229"/>
      <c r="E16" s="229"/>
      <c r="F16" s="229"/>
      <c r="G16" s="229"/>
      <c r="H16" s="67"/>
      <c r="J16" s="30"/>
    </row>
    <row r="17" spans="1:11" ht="17.25" customHeight="1" x14ac:dyDescent="0.3">
      <c r="A17" s="118" t="s">
        <v>42</v>
      </c>
      <c r="B17" s="27" t="s">
        <v>24</v>
      </c>
      <c r="C17" s="27" t="s">
        <v>24</v>
      </c>
      <c r="D17" s="27" t="s">
        <v>24</v>
      </c>
      <c r="E17" s="27" t="s">
        <v>24</v>
      </c>
      <c r="F17" s="27" t="s">
        <v>24</v>
      </c>
      <c r="G17" s="27" t="s">
        <v>24</v>
      </c>
      <c r="H17" s="67" t="s">
        <v>24</v>
      </c>
      <c r="K17" s="60"/>
    </row>
    <row r="18" spans="1:11" ht="32.25" customHeight="1" x14ac:dyDescent="0.3">
      <c r="A18" s="118" t="s">
        <v>41</v>
      </c>
      <c r="B18" s="114">
        <v>1033.6886237344099</v>
      </c>
      <c r="C18" s="114">
        <v>1289.8134491587653</v>
      </c>
      <c r="D18" s="114">
        <v>1452.2680029999999</v>
      </c>
      <c r="E18" s="114">
        <v>1575.6127235624999</v>
      </c>
      <c r="F18" s="27">
        <f>E18*100/B18</f>
        <v>152.42624204088455</v>
      </c>
      <c r="G18" s="27">
        <f>E18*100/C18</f>
        <v>122.15818687501957</v>
      </c>
      <c r="H18" s="66">
        <f t="shared" si="0"/>
        <v>108.49324782393488</v>
      </c>
      <c r="I18" s="60"/>
      <c r="J18" s="60"/>
    </row>
    <row r="19" spans="1:11" ht="30" customHeight="1" x14ac:dyDescent="0.3">
      <c r="A19" s="118" t="s">
        <v>39</v>
      </c>
      <c r="B19" s="25">
        <v>51.848891790000003</v>
      </c>
      <c r="C19" s="25">
        <v>107.77791591</v>
      </c>
      <c r="D19" s="25">
        <v>188.52357212999999</v>
      </c>
      <c r="E19" s="25">
        <v>219.69786607999998</v>
      </c>
      <c r="F19" s="27">
        <f>E19*100/B19</f>
        <v>423.72721671627454</v>
      </c>
      <c r="G19" s="27">
        <f>E19*100/C19</f>
        <v>203.84311964564131</v>
      </c>
      <c r="H19" s="66">
        <f t="shared" si="0"/>
        <v>116.53601912895178</v>
      </c>
    </row>
    <row r="20" spans="1:11" ht="16.5" x14ac:dyDescent="0.3">
      <c r="A20" s="118" t="s">
        <v>40</v>
      </c>
      <c r="B20" s="34" t="s">
        <v>24</v>
      </c>
      <c r="C20" s="25">
        <v>5.3228330946</v>
      </c>
      <c r="D20" s="25">
        <v>9.1661024765233403</v>
      </c>
      <c r="E20" s="25">
        <v>7.2128679225999992</v>
      </c>
      <c r="F20" s="27" t="s">
        <v>24</v>
      </c>
      <c r="G20" s="27" t="s">
        <v>24</v>
      </c>
      <c r="H20" s="66">
        <f t="shared" si="0"/>
        <v>78.690675137812846</v>
      </c>
      <c r="K20" s="30"/>
    </row>
    <row r="21" spans="1:11" ht="17.25" customHeight="1" x14ac:dyDescent="0.25">
      <c r="A21" s="88" t="s">
        <v>28</v>
      </c>
      <c r="B21" s="87">
        <v>231.87827176566978</v>
      </c>
      <c r="C21" s="87">
        <v>221.25023930544151</v>
      </c>
      <c r="D21" s="89">
        <v>216.979184357138</v>
      </c>
      <c r="E21" s="89">
        <v>210.50607533687599</v>
      </c>
      <c r="F21" s="90">
        <f>E21*100/B21</f>
        <v>90.783010298441425</v>
      </c>
      <c r="G21" s="90">
        <f>E21*100/C21</f>
        <v>95.143885944578372</v>
      </c>
      <c r="H21" s="91">
        <f t="shared" si="0"/>
        <v>97.016714280938785</v>
      </c>
      <c r="I21" s="30"/>
      <c r="J21" s="30"/>
    </row>
    <row r="22" spans="1:11" ht="11.25" customHeight="1" x14ac:dyDescent="0.3">
      <c r="A22" s="229" t="s">
        <v>30</v>
      </c>
      <c r="B22" s="229"/>
      <c r="C22" s="229"/>
      <c r="D22" s="229"/>
      <c r="E22" s="229"/>
      <c r="F22" s="229"/>
      <c r="G22" s="229"/>
      <c r="H22" s="67"/>
    </row>
    <row r="23" spans="1:11" ht="17.25" customHeight="1" x14ac:dyDescent="0.3">
      <c r="A23" s="4" t="s">
        <v>38</v>
      </c>
      <c r="B23" s="26">
        <v>63.070800095556606</v>
      </c>
      <c r="C23" s="26">
        <v>37.557626526768594</v>
      </c>
      <c r="D23" s="26">
        <v>34.265394221866202</v>
      </c>
      <c r="E23" s="26">
        <v>31.795784751948798</v>
      </c>
      <c r="F23" s="26">
        <f>E23*100/B23</f>
        <v>50.412845094363789</v>
      </c>
      <c r="G23" s="26">
        <f>E23*100/C23</f>
        <v>84.65866374513007</v>
      </c>
      <c r="H23" s="67">
        <f>E23*100/D23</f>
        <v>92.792700840017062</v>
      </c>
    </row>
    <row r="24" spans="1:11" ht="28.5" customHeight="1" x14ac:dyDescent="0.25">
      <c r="A24" s="232" t="s">
        <v>4</v>
      </c>
      <c r="B24" s="232"/>
      <c r="C24" s="232"/>
      <c r="D24" s="232"/>
      <c r="E24" s="232"/>
      <c r="F24" s="232"/>
      <c r="G24" s="232"/>
      <c r="H24" s="232"/>
    </row>
    <row r="25" spans="1:11" ht="14.25" customHeight="1" x14ac:dyDescent="0.3">
      <c r="A25" s="24" t="s">
        <v>50</v>
      </c>
      <c r="B25" s="24"/>
    </row>
    <row r="26" spans="1:11" ht="89.25" customHeight="1" x14ac:dyDescent="0.3">
      <c r="A26" s="118"/>
      <c r="B26" s="63">
        <v>44377</v>
      </c>
      <c r="C26" s="63">
        <v>44742</v>
      </c>
      <c r="D26" s="63" t="s">
        <v>111</v>
      </c>
      <c r="E26" s="63">
        <v>45107</v>
      </c>
      <c r="F26" s="5" t="s">
        <v>120</v>
      </c>
      <c r="G26" s="5" t="s">
        <v>123</v>
      </c>
      <c r="H26" s="5" t="s">
        <v>122</v>
      </c>
    </row>
    <row r="27" spans="1:11" ht="16.5" x14ac:dyDescent="0.3">
      <c r="A27" s="120" t="s">
        <v>27</v>
      </c>
      <c r="B27" s="105">
        <v>8869.0395884088557</v>
      </c>
      <c r="C27" s="105">
        <v>9931.7963533865568</v>
      </c>
      <c r="D27" s="32">
        <v>10637.7</v>
      </c>
      <c r="E27" s="32">
        <v>11103.93885735456</v>
      </c>
      <c r="F27" s="33">
        <f>E27*100/B27</f>
        <v>125.19888705724738</v>
      </c>
      <c r="G27" s="33">
        <f>E27*100/C27</f>
        <v>111.80191842705601</v>
      </c>
      <c r="H27" s="68">
        <f>E27*100/D27</f>
        <v>104.38289157763953</v>
      </c>
      <c r="J27" s="30"/>
    </row>
    <row r="28" spans="1:11" ht="16.5" x14ac:dyDescent="0.3">
      <c r="A28" s="231" t="s">
        <v>26</v>
      </c>
      <c r="B28" s="231"/>
      <c r="C28" s="231"/>
      <c r="D28" s="231"/>
      <c r="E28" s="231"/>
      <c r="F28" s="231"/>
      <c r="G28" s="231"/>
      <c r="H28" s="67"/>
    </row>
    <row r="29" spans="1:11" ht="16.5" x14ac:dyDescent="0.3">
      <c r="A29" s="35" t="s">
        <v>0</v>
      </c>
      <c r="B29" s="106">
        <v>8400.9485215988552</v>
      </c>
      <c r="C29" s="106">
        <v>9389.9280687365572</v>
      </c>
      <c r="D29" s="107">
        <v>10086.353537359601</v>
      </c>
      <c r="E29" s="107">
        <v>10559.03806180456</v>
      </c>
      <c r="F29" s="33">
        <f>E29*100/B29</f>
        <v>125.68864140349451</v>
      </c>
      <c r="G29" s="33">
        <f>E29*100/C29</f>
        <v>112.45068103301573</v>
      </c>
      <c r="H29" s="68">
        <f t="shared" ref="H29:H46" si="1">E29*100/D29</f>
        <v>104.68637672370046</v>
      </c>
    </row>
    <row r="30" spans="1:11" ht="16.5" x14ac:dyDescent="0.3">
      <c r="A30" s="119" t="s">
        <v>47</v>
      </c>
      <c r="B30" s="44"/>
      <c r="C30" s="36"/>
      <c r="D30" s="36"/>
      <c r="E30" s="36"/>
      <c r="F30" s="37"/>
      <c r="G30" s="37"/>
      <c r="H30" s="67"/>
    </row>
    <row r="31" spans="1:11" ht="16.5" x14ac:dyDescent="0.3">
      <c r="A31" s="129" t="s">
        <v>2</v>
      </c>
      <c r="B31" s="105">
        <v>6209.5814312938101</v>
      </c>
      <c r="C31" s="105">
        <v>5954.0234909320325</v>
      </c>
      <c r="D31" s="32">
        <v>5894.1</v>
      </c>
      <c r="E31" s="32">
        <v>5893.1562602796603</v>
      </c>
      <c r="F31" s="33">
        <f>E31*100/B31</f>
        <v>94.904243152050583</v>
      </c>
      <c r="G31" s="33">
        <f>E31*100/C31</f>
        <v>98.977712621640265</v>
      </c>
      <c r="H31" s="130">
        <f t="shared" si="1"/>
        <v>99.983988399919582</v>
      </c>
      <c r="J31" s="30"/>
    </row>
    <row r="32" spans="1:11" ht="16.5" x14ac:dyDescent="0.3">
      <c r="A32" s="230" t="s">
        <v>47</v>
      </c>
      <c r="B32" s="230"/>
      <c r="C32" s="230"/>
      <c r="D32" s="230"/>
      <c r="E32" s="230"/>
      <c r="F32" s="230"/>
      <c r="G32" s="230"/>
      <c r="H32" s="67"/>
    </row>
    <row r="33" spans="1:11" ht="17.25" customHeight="1" x14ac:dyDescent="0.25">
      <c r="A33" s="119" t="s">
        <v>42</v>
      </c>
      <c r="B33" s="41">
        <v>4549.0222785899959</v>
      </c>
      <c r="C33" s="41">
        <v>4318.8796837</v>
      </c>
      <c r="D33" s="41">
        <v>4503.8999999999996</v>
      </c>
      <c r="E33" s="41">
        <v>4442.6797243600004</v>
      </c>
      <c r="F33" s="42">
        <f>E33*100/B33</f>
        <v>97.662298671727811</v>
      </c>
      <c r="G33" s="42">
        <f>E33*100/C33</f>
        <v>102.86648505461352</v>
      </c>
      <c r="H33" s="66">
        <f t="shared" si="1"/>
        <v>98.640727466417999</v>
      </c>
    </row>
    <row r="34" spans="1:11" ht="32.25" customHeight="1" x14ac:dyDescent="0.25">
      <c r="A34" s="119" t="s">
        <v>44</v>
      </c>
      <c r="B34" s="41">
        <v>6.8905046038134321</v>
      </c>
      <c r="C34" s="41">
        <v>141.73724337203302</v>
      </c>
      <c r="D34" s="41">
        <v>111.8</v>
      </c>
      <c r="E34" s="41">
        <v>261.52094490966039</v>
      </c>
      <c r="F34" s="42">
        <f>E34*100/B34</f>
        <v>3795.381614939</v>
      </c>
      <c r="G34" s="42">
        <f>E34*100/C34</f>
        <v>184.51109862720992</v>
      </c>
      <c r="H34" s="66">
        <f t="shared" si="1"/>
        <v>233.91855537536708</v>
      </c>
    </row>
    <row r="35" spans="1:11" ht="30.75" customHeight="1" x14ac:dyDescent="0.25">
      <c r="A35" s="119" t="s">
        <v>45</v>
      </c>
      <c r="B35" s="41">
        <v>1645.3330000000001</v>
      </c>
      <c r="C35" s="41">
        <v>1486.039</v>
      </c>
      <c r="D35" s="41">
        <v>1271</v>
      </c>
      <c r="E35" s="41">
        <v>1181.306</v>
      </c>
      <c r="F35" s="42">
        <f>E35*100/B35</f>
        <v>71.79738083415333</v>
      </c>
      <c r="G35" s="42">
        <f>E35*100/C35</f>
        <v>79.493606829968797</v>
      </c>
      <c r="H35" s="66">
        <f t="shared" si="1"/>
        <v>92.943036978756894</v>
      </c>
      <c r="K35" s="30"/>
    </row>
    <row r="36" spans="1:11" ht="17.25" x14ac:dyDescent="0.3">
      <c r="A36" s="119" t="s">
        <v>109</v>
      </c>
      <c r="B36" s="172">
        <v>8.3356481000000002</v>
      </c>
      <c r="C36" s="172">
        <v>7.3675638599999997</v>
      </c>
      <c r="D36" s="41">
        <v>7.5</v>
      </c>
      <c r="E36" s="41">
        <v>7.64959101</v>
      </c>
      <c r="F36" s="44">
        <f>E36*100/B36</f>
        <v>91.769601094364816</v>
      </c>
      <c r="G36" s="42">
        <f>E36*100/C36</f>
        <v>103.8279566402021</v>
      </c>
      <c r="H36" s="67">
        <f t="shared" si="1"/>
        <v>101.99454680000001</v>
      </c>
    </row>
    <row r="37" spans="1:11" ht="16.5" x14ac:dyDescent="0.3">
      <c r="A37" s="131" t="s">
        <v>6</v>
      </c>
      <c r="B37" s="32">
        <v>2191.3670903050447</v>
      </c>
      <c r="C37" s="32">
        <v>3435.9045778045243</v>
      </c>
      <c r="D37" s="32">
        <v>4192.3</v>
      </c>
      <c r="E37" s="32">
        <v>4665.8818015249008</v>
      </c>
      <c r="F37" s="33">
        <f>E37*100/B37</f>
        <v>212.92104924672373</v>
      </c>
      <c r="G37" s="33">
        <f>E37*100/C37</f>
        <v>135.79777016119311</v>
      </c>
      <c r="H37" s="83">
        <f t="shared" si="1"/>
        <v>111.29646736934143</v>
      </c>
    </row>
    <row r="38" spans="1:11" ht="16.5" x14ac:dyDescent="0.3">
      <c r="A38" s="230" t="s">
        <v>3</v>
      </c>
      <c r="B38" s="230"/>
      <c r="C38" s="230"/>
      <c r="D38" s="230"/>
      <c r="E38" s="230"/>
      <c r="F38" s="230"/>
      <c r="G38" s="230"/>
      <c r="H38" s="67"/>
      <c r="J38" s="29"/>
    </row>
    <row r="39" spans="1:11" ht="18" customHeight="1" x14ac:dyDescent="0.3">
      <c r="A39" s="119" t="s">
        <v>42</v>
      </c>
      <c r="B39" s="36" t="s">
        <v>24</v>
      </c>
      <c r="C39" s="36" t="s">
        <v>24</v>
      </c>
      <c r="D39" s="36" t="s">
        <v>24</v>
      </c>
      <c r="E39" s="36" t="s">
        <v>24</v>
      </c>
      <c r="F39" s="36" t="s">
        <v>24</v>
      </c>
      <c r="G39" s="43" t="s">
        <v>24</v>
      </c>
      <c r="H39" s="67" t="s">
        <v>24</v>
      </c>
    </row>
    <row r="40" spans="1:11" ht="32.25" customHeight="1" x14ac:dyDescent="0.25">
      <c r="A40" s="57" t="s">
        <v>41</v>
      </c>
      <c r="B40" s="43">
        <v>2086.7000903050448</v>
      </c>
      <c r="C40" s="43">
        <v>3158.9073232562641</v>
      </c>
      <c r="D40" s="43">
        <v>3690</v>
      </c>
      <c r="E40" s="43">
        <v>4078.5170935040896</v>
      </c>
      <c r="F40" s="27">
        <f>E40*100/B40</f>
        <v>195.45296003259725</v>
      </c>
      <c r="G40" s="27">
        <f>E40*100/C40</f>
        <v>129.11164134121776</v>
      </c>
      <c r="H40" s="25">
        <f>E40*100/D40</f>
        <v>110.52891852314606</v>
      </c>
    </row>
    <row r="41" spans="1:11" ht="33" customHeight="1" x14ac:dyDescent="0.25">
      <c r="A41" s="57" t="s">
        <v>39</v>
      </c>
      <c r="B41" s="86">
        <v>104.667</v>
      </c>
      <c r="C41" s="86">
        <v>263.96100000000001</v>
      </c>
      <c r="D41" s="43">
        <v>479</v>
      </c>
      <c r="E41" s="43">
        <v>568.69399999999996</v>
      </c>
      <c r="F41" s="27">
        <f>E41*100/B41</f>
        <v>543.33648618953441</v>
      </c>
      <c r="G41" s="27">
        <f>E41*100/C41</f>
        <v>215.44622122207443</v>
      </c>
      <c r="H41" s="25">
        <f t="shared" si="1"/>
        <v>118.72526096033401</v>
      </c>
      <c r="J41" s="29"/>
    </row>
    <row r="42" spans="1:11" ht="16.5" x14ac:dyDescent="0.25">
      <c r="A42" s="57" t="s">
        <v>40</v>
      </c>
      <c r="B42" s="34" t="s">
        <v>24</v>
      </c>
      <c r="C42" s="43">
        <v>13.036254548259899</v>
      </c>
      <c r="D42" s="43">
        <v>23.3</v>
      </c>
      <c r="E42" s="43">
        <v>18.670708020811762</v>
      </c>
      <c r="F42" s="27" t="s">
        <v>24</v>
      </c>
      <c r="G42" s="27" t="s">
        <v>24</v>
      </c>
      <c r="H42" s="25">
        <f t="shared" si="1"/>
        <v>80.13179408073718</v>
      </c>
    </row>
    <row r="43" spans="1:11" ht="21.75" customHeight="1" x14ac:dyDescent="0.25">
      <c r="A43" s="92" t="s">
        <v>28</v>
      </c>
      <c r="B43" s="87">
        <v>468.09106681000014</v>
      </c>
      <c r="C43" s="87">
        <v>541.86828464999996</v>
      </c>
      <c r="D43" s="92">
        <v>551.29999999999995</v>
      </c>
      <c r="E43" s="92">
        <v>544.90079555</v>
      </c>
      <c r="F43" s="90">
        <f>E43*100/B43</f>
        <v>116.40914219180712</v>
      </c>
      <c r="G43" s="90">
        <f>E43*100/C43</f>
        <v>100.55963985822841</v>
      </c>
      <c r="H43" s="89">
        <f>E43*100/D43</f>
        <v>98.839251868311266</v>
      </c>
      <c r="J43" s="30"/>
    </row>
    <row r="44" spans="1:11" ht="16.5" x14ac:dyDescent="0.3">
      <c r="A44" s="228" t="s">
        <v>48</v>
      </c>
      <c r="B44" s="228"/>
      <c r="C44" s="228"/>
      <c r="D44" s="228"/>
      <c r="E44" s="228"/>
      <c r="F44" s="228"/>
      <c r="G44" s="228"/>
      <c r="H44" s="67"/>
    </row>
    <row r="45" spans="1:11" ht="18.75" customHeight="1" x14ac:dyDescent="0.25">
      <c r="A45" s="36" t="s">
        <v>38</v>
      </c>
      <c r="B45" s="86">
        <v>111.51780008</v>
      </c>
      <c r="C45" s="86">
        <v>91.983117059999998</v>
      </c>
      <c r="D45" s="43">
        <v>87.1</v>
      </c>
      <c r="E45" s="43">
        <v>82.304267839999994</v>
      </c>
      <c r="F45" s="43">
        <f>E45*100/B45</f>
        <v>73.80370468298068</v>
      </c>
      <c r="G45" s="43">
        <f>E45*100/C45</f>
        <v>89.477580745946511</v>
      </c>
      <c r="H45" s="66">
        <f t="shared" si="1"/>
        <v>94.493992927669339</v>
      </c>
    </row>
    <row r="46" spans="1:11" ht="29.25" customHeight="1" x14ac:dyDescent="0.25">
      <c r="A46" s="38" t="s">
        <v>25</v>
      </c>
      <c r="B46" s="218">
        <v>495.37</v>
      </c>
      <c r="C46" s="218">
        <v>408.31</v>
      </c>
      <c r="D46" s="40">
        <v>393.57</v>
      </c>
      <c r="E46" s="40">
        <v>386.32</v>
      </c>
      <c r="F46" s="39">
        <f>E46*100/B46</f>
        <v>77.986151765347117</v>
      </c>
      <c r="G46" s="39">
        <f>E46*100/C46</f>
        <v>94.614386128186922</v>
      </c>
      <c r="H46" s="69">
        <f t="shared" si="1"/>
        <v>98.157888050410349</v>
      </c>
    </row>
    <row r="47" spans="1:11" ht="25.5" customHeight="1" x14ac:dyDescent="0.25">
      <c r="A47" s="226" t="s">
        <v>77</v>
      </c>
      <c r="B47" s="227"/>
      <c r="C47" s="227"/>
      <c r="D47" s="226"/>
      <c r="E47" s="226"/>
      <c r="F47" s="226"/>
      <c r="G47" s="226"/>
    </row>
  </sheetData>
  <mergeCells count="13">
    <mergeCell ref="A2:H2"/>
    <mergeCell ref="A10:G10"/>
    <mergeCell ref="A16:G16"/>
    <mergeCell ref="A8:G8"/>
    <mergeCell ref="A6:H6"/>
    <mergeCell ref="C3:D3"/>
    <mergeCell ref="A47:G47"/>
    <mergeCell ref="A44:G44"/>
    <mergeCell ref="A22:G22"/>
    <mergeCell ref="A32:G32"/>
    <mergeCell ref="A28:G28"/>
    <mergeCell ref="A38:G38"/>
    <mergeCell ref="A24:H24"/>
  </mergeCells>
  <pageMargins left="0.25" right="0.25" top="8.8443396226415089E-2" bottom="0.75" header="0.70754716981132071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showGridLines="0" showRuler="0" showWhiteSpace="0" view="pageLayout" topLeftCell="A13" zoomScale="118" zoomScalePageLayoutView="118" workbookViewId="0">
      <selection activeCell="B34" sqref="B34"/>
    </sheetView>
  </sheetViews>
  <sheetFormatPr defaultRowHeight="15" x14ac:dyDescent="0.25"/>
  <cols>
    <col min="1" max="1" width="51.85546875" customWidth="1"/>
    <col min="2" max="2" width="12.140625" customWidth="1"/>
    <col min="3" max="4" width="11.5703125" customWidth="1"/>
    <col min="5" max="5" width="11.140625" customWidth="1"/>
    <col min="6" max="6" width="14.7109375" customWidth="1"/>
    <col min="7" max="7" width="15" customWidth="1"/>
    <col min="8" max="8" width="14.42578125" customWidth="1"/>
  </cols>
  <sheetData>
    <row r="1" spans="1:13" ht="19.5" customHeight="1" x14ac:dyDescent="0.3">
      <c r="A1" s="79" t="s">
        <v>33</v>
      </c>
      <c r="B1" s="79"/>
      <c r="C1" s="79"/>
      <c r="D1" s="79"/>
      <c r="E1" s="79"/>
      <c r="F1" s="79"/>
      <c r="G1" s="79"/>
      <c r="H1" s="79"/>
    </row>
    <row r="2" spans="1:13" ht="33.75" customHeight="1" x14ac:dyDescent="0.25">
      <c r="A2" s="238" t="s">
        <v>124</v>
      </c>
      <c r="B2" s="238"/>
      <c r="C2" s="238"/>
      <c r="D2" s="238"/>
      <c r="E2" s="238"/>
      <c r="F2" s="238"/>
      <c r="G2" s="238"/>
      <c r="H2" s="238"/>
    </row>
    <row r="3" spans="1:13" ht="124.5" customHeight="1" x14ac:dyDescent="0.3">
      <c r="A3" s="65"/>
      <c r="B3" s="63">
        <v>44377</v>
      </c>
      <c r="C3" s="63">
        <v>44742</v>
      </c>
      <c r="D3" s="63">
        <v>44926</v>
      </c>
      <c r="E3" s="183">
        <v>45107</v>
      </c>
      <c r="F3" s="5" t="s">
        <v>125</v>
      </c>
      <c r="G3" s="5" t="s">
        <v>126</v>
      </c>
      <c r="H3" s="5" t="s">
        <v>127</v>
      </c>
    </row>
    <row r="4" spans="1:13" ht="20.25" customHeight="1" x14ac:dyDescent="0.25">
      <c r="A4" s="134" t="s">
        <v>5</v>
      </c>
      <c r="B4" s="222">
        <v>4161.5778691444239</v>
      </c>
      <c r="C4" s="222">
        <v>3834.0015297458235</v>
      </c>
      <c r="D4" s="222">
        <v>3969.6861616986098</v>
      </c>
      <c r="E4" s="222">
        <v>4079.1675840363387</v>
      </c>
      <c r="F4" s="45"/>
      <c r="G4" s="45"/>
      <c r="H4" s="123"/>
      <c r="J4" s="61"/>
    </row>
    <row r="5" spans="1:13" ht="16.5" x14ac:dyDescent="0.3">
      <c r="A5" s="8" t="s">
        <v>31</v>
      </c>
      <c r="B5" s="173">
        <v>100</v>
      </c>
      <c r="C5" s="173">
        <v>100</v>
      </c>
      <c r="D5" s="80">
        <v>100</v>
      </c>
      <c r="E5" s="180">
        <v>100</v>
      </c>
      <c r="F5" s="45"/>
      <c r="G5" s="45"/>
      <c r="H5" s="71"/>
    </row>
    <row r="6" spans="1:13" ht="16.5" x14ac:dyDescent="0.3">
      <c r="A6" s="2" t="s">
        <v>1</v>
      </c>
      <c r="B6" s="27"/>
      <c r="C6" s="27"/>
      <c r="D6" s="46"/>
      <c r="E6" s="181"/>
      <c r="F6" s="46"/>
      <c r="G6" s="46"/>
      <c r="H6" s="44"/>
    </row>
    <row r="7" spans="1:13" ht="16.5" x14ac:dyDescent="0.3">
      <c r="A7" s="2" t="s">
        <v>6</v>
      </c>
      <c r="B7" s="174">
        <v>26.084757985018427</v>
      </c>
      <c r="C7" s="174">
        <v>36.591383370062758</v>
      </c>
      <c r="D7" s="174">
        <v>41.563932522577936</v>
      </c>
      <c r="E7" s="174">
        <v>44.188512004733617</v>
      </c>
      <c r="F7" s="46">
        <f>E7-B7</f>
        <v>18.10375401971519</v>
      </c>
      <c r="G7" s="47">
        <f>E7-C7</f>
        <v>7.5971286346708595</v>
      </c>
      <c r="H7" s="44">
        <f>E7-D7</f>
        <v>2.6245794821556814</v>
      </c>
      <c r="M7" s="219"/>
    </row>
    <row r="8" spans="1:13" ht="16.5" x14ac:dyDescent="0.3">
      <c r="A8" s="2" t="s">
        <v>2</v>
      </c>
      <c r="B8" s="174">
        <v>73.915242014981573</v>
      </c>
      <c r="C8" s="174">
        <v>63.408616629937235</v>
      </c>
      <c r="D8" s="174">
        <v>58.436067477422071</v>
      </c>
      <c r="E8" s="174">
        <v>55.811487995266369</v>
      </c>
      <c r="F8" s="47">
        <f>E8-B8</f>
        <v>-18.103754019715204</v>
      </c>
      <c r="G8" s="47">
        <f>E8-C8</f>
        <v>-7.5971286346708666</v>
      </c>
      <c r="H8" s="72">
        <f>E8-D8</f>
        <v>-2.6245794821557027</v>
      </c>
      <c r="K8" s="191"/>
    </row>
    <row r="9" spans="1:13" ht="16.5" x14ac:dyDescent="0.3">
      <c r="A9" s="176" t="s">
        <v>32</v>
      </c>
      <c r="B9" s="175">
        <v>100</v>
      </c>
      <c r="C9" s="184">
        <v>100</v>
      </c>
      <c r="D9" s="184">
        <v>100</v>
      </c>
      <c r="E9" s="182">
        <v>100</v>
      </c>
      <c r="F9" s="177"/>
      <c r="G9" s="178"/>
      <c r="H9" s="179"/>
    </row>
    <row r="10" spans="1:13" ht="16.5" x14ac:dyDescent="0.3">
      <c r="A10" s="2" t="s">
        <v>1</v>
      </c>
      <c r="B10" s="27"/>
      <c r="C10" s="27"/>
      <c r="D10" s="27"/>
      <c r="E10" s="181"/>
      <c r="F10" s="46"/>
      <c r="G10" s="47"/>
      <c r="H10" s="44"/>
    </row>
    <row r="11" spans="1:13" ht="16.5" x14ac:dyDescent="0.3">
      <c r="A11" s="2" t="s">
        <v>7</v>
      </c>
      <c r="B11" s="174">
        <v>54.148912672116147</v>
      </c>
      <c r="C11" s="174">
        <v>45.994811164523846</v>
      </c>
      <c r="D11" s="174">
        <v>44.652938897866832</v>
      </c>
      <c r="E11" s="174">
        <v>42.074663414943082</v>
      </c>
      <c r="F11" s="93">
        <f>E11-B11</f>
        <v>-12.074249257173065</v>
      </c>
      <c r="G11" s="93">
        <f>E11-C11</f>
        <v>-3.9201477495807637</v>
      </c>
      <c r="H11" s="94">
        <f>E11-D11</f>
        <v>-2.5782754829237504</v>
      </c>
    </row>
    <row r="12" spans="1:13" ht="16.5" x14ac:dyDescent="0.3">
      <c r="A12" s="2" t="s">
        <v>8</v>
      </c>
      <c r="B12" s="174">
        <v>0</v>
      </c>
      <c r="C12" s="174">
        <v>0</v>
      </c>
      <c r="D12" s="174">
        <v>0</v>
      </c>
      <c r="E12" s="174">
        <v>0</v>
      </c>
      <c r="F12" s="174" t="s">
        <v>24</v>
      </c>
      <c r="G12" s="46" t="s">
        <v>24</v>
      </c>
      <c r="H12" s="44" t="s">
        <v>24</v>
      </c>
    </row>
    <row r="13" spans="1:13" ht="16.5" x14ac:dyDescent="0.3">
      <c r="A13" s="2" t="s">
        <v>9</v>
      </c>
      <c r="B13" s="174">
        <v>24.920883511263433</v>
      </c>
      <c r="C13" s="174">
        <v>35.150903632773073</v>
      </c>
      <c r="D13" s="174">
        <v>37.691911704167602</v>
      </c>
      <c r="E13" s="174">
        <v>41.102589203774755</v>
      </c>
      <c r="F13" s="46">
        <f>E13-B13</f>
        <v>16.181705692511322</v>
      </c>
      <c r="G13" s="47">
        <f>E13-C13</f>
        <v>5.9516855710016827</v>
      </c>
      <c r="H13" s="72">
        <f>E13-D13</f>
        <v>3.4106774996071536</v>
      </c>
    </row>
    <row r="14" spans="1:13" ht="16.5" x14ac:dyDescent="0.3">
      <c r="A14" s="2" t="s">
        <v>10</v>
      </c>
      <c r="B14" s="174">
        <v>20.830981114819917</v>
      </c>
      <c r="C14" s="174">
        <v>18.63699047734524</v>
      </c>
      <c r="D14" s="174">
        <v>17.3501751006253</v>
      </c>
      <c r="E14" s="174">
        <v>16.573479418833735</v>
      </c>
      <c r="F14" s="43">
        <f>E14-B14</f>
        <v>-4.257501695986182</v>
      </c>
      <c r="G14" s="47">
        <f>E14-C14</f>
        <v>-2.0635110585115051</v>
      </c>
      <c r="H14" s="70">
        <f>E14-D14</f>
        <v>-0.77669568179156556</v>
      </c>
    </row>
    <row r="15" spans="1:13" ht="16.5" x14ac:dyDescent="0.3">
      <c r="A15" s="2" t="s">
        <v>11</v>
      </c>
      <c r="B15" s="174">
        <v>9.9222701800505436E-2</v>
      </c>
      <c r="C15" s="174">
        <v>7.846241000003025E-2</v>
      </c>
      <c r="D15" s="174">
        <v>7.407185056846434E-2</v>
      </c>
      <c r="E15" s="174">
        <v>7.2445908095274611E-2</v>
      </c>
      <c r="F15" s="93">
        <f>E15-B15</f>
        <v>-2.6776793705230825E-2</v>
      </c>
      <c r="G15" s="93">
        <f>E15-C15</f>
        <v>-6.016501904755639E-3</v>
      </c>
      <c r="H15" s="95">
        <f>E15-D15</f>
        <v>-1.6259424731897287E-3</v>
      </c>
    </row>
    <row r="16" spans="1:13" ht="16.5" x14ac:dyDescent="0.3">
      <c r="A16" s="2" t="s">
        <v>12</v>
      </c>
      <c r="B16" s="174">
        <v>0</v>
      </c>
      <c r="C16" s="174">
        <v>0.13883231535781049</v>
      </c>
      <c r="D16" s="174">
        <v>0.23090244677179242</v>
      </c>
      <c r="E16" s="174">
        <v>0.17682205435313011</v>
      </c>
      <c r="F16" s="93" t="s">
        <v>24</v>
      </c>
      <c r="G16" s="93" t="s">
        <v>24</v>
      </c>
      <c r="H16" s="95">
        <f>E16-D16</f>
        <v>-5.4080392418662304E-2</v>
      </c>
    </row>
    <row r="17" spans="1:13" ht="30" customHeight="1" x14ac:dyDescent="0.25">
      <c r="A17" s="64" t="s">
        <v>13</v>
      </c>
      <c r="B17" s="173">
        <v>100</v>
      </c>
      <c r="C17" s="173">
        <v>100</v>
      </c>
      <c r="D17" s="80">
        <v>100</v>
      </c>
      <c r="E17" s="180">
        <v>100</v>
      </c>
      <c r="F17" s="45"/>
      <c r="G17" s="56"/>
      <c r="H17" s="71"/>
    </row>
    <row r="18" spans="1:13" ht="16.5" x14ac:dyDescent="0.3">
      <c r="A18" s="2" t="s">
        <v>1</v>
      </c>
      <c r="B18" s="174"/>
      <c r="C18" s="27"/>
      <c r="D18" s="174"/>
      <c r="E18" s="181"/>
      <c r="F18" s="46"/>
      <c r="G18" s="47"/>
      <c r="H18" s="44"/>
    </row>
    <row r="19" spans="1:13" ht="16.5" x14ac:dyDescent="0.3">
      <c r="A19" s="2" t="s">
        <v>14</v>
      </c>
      <c r="B19" s="174">
        <v>1.1740221506427007</v>
      </c>
      <c r="C19" s="174">
        <v>1.4979126285953086</v>
      </c>
      <c r="D19" s="174">
        <v>2.6244221773799201</v>
      </c>
      <c r="E19" s="174">
        <v>3.2496558493640699</v>
      </c>
      <c r="F19" s="43">
        <f>E19-B19</f>
        <v>2.0756336987213695</v>
      </c>
      <c r="G19" s="43">
        <f>E19-C19</f>
        <v>1.7517432207687613</v>
      </c>
      <c r="H19" s="96">
        <f>E19-D21</f>
        <v>-81.078287390100527</v>
      </c>
      <c r="M19" s="185"/>
    </row>
    <row r="20" spans="1:13" ht="16.5" x14ac:dyDescent="0.3">
      <c r="A20" s="2" t="s">
        <v>15</v>
      </c>
      <c r="B20" s="174">
        <v>6.8694199649512582</v>
      </c>
      <c r="C20" s="174">
        <v>11.5703158321225</v>
      </c>
      <c r="D20" s="174">
        <v>13.0476345831554</v>
      </c>
      <c r="E20" s="174">
        <v>14.815734766272746</v>
      </c>
      <c r="F20" s="43">
        <f>E20-B20</f>
        <v>7.9463148013214875</v>
      </c>
      <c r="G20" s="43">
        <f>E20-C20</f>
        <v>3.245418934150246</v>
      </c>
      <c r="H20" s="70">
        <f>E20-D20</f>
        <v>1.7681001831173457</v>
      </c>
    </row>
    <row r="21" spans="1:13" ht="16.5" x14ac:dyDescent="0.3">
      <c r="A21" s="2" t="s">
        <v>16</v>
      </c>
      <c r="B21" s="174">
        <v>91.956557884406038</v>
      </c>
      <c r="C21" s="174">
        <v>86.931771539282195</v>
      </c>
      <c r="D21" s="174">
        <v>84.327943239464602</v>
      </c>
      <c r="E21" s="174">
        <v>81.934609384363171</v>
      </c>
      <c r="F21" s="47">
        <f>E21-B21</f>
        <v>-10.021948500042868</v>
      </c>
      <c r="G21" s="47">
        <f>E21-C21</f>
        <v>-4.9971621549190246</v>
      </c>
      <c r="H21" s="70">
        <f>E21-D21</f>
        <v>-2.3933338551014316</v>
      </c>
    </row>
    <row r="22" spans="1:13" ht="16.5" x14ac:dyDescent="0.3">
      <c r="A22" s="8" t="s">
        <v>17</v>
      </c>
      <c r="B22" s="173">
        <v>100</v>
      </c>
      <c r="C22" s="173">
        <v>100</v>
      </c>
      <c r="D22" s="80">
        <v>100</v>
      </c>
      <c r="E22" s="180">
        <v>100</v>
      </c>
      <c r="F22" s="45"/>
      <c r="G22" s="56"/>
      <c r="H22" s="71"/>
      <c r="I22" s="61"/>
    </row>
    <row r="23" spans="1:13" ht="16.5" x14ac:dyDescent="0.3">
      <c r="A23" s="2" t="s">
        <v>1</v>
      </c>
      <c r="B23" s="27"/>
      <c r="C23" s="201"/>
      <c r="D23" s="46"/>
      <c r="E23" s="181"/>
      <c r="F23" s="46"/>
      <c r="G23" s="47"/>
      <c r="H23" s="44"/>
    </row>
    <row r="24" spans="1:13" ht="16.5" x14ac:dyDescent="0.3">
      <c r="A24" s="2" t="s">
        <v>18</v>
      </c>
      <c r="B24" s="201">
        <v>17.52670044072325</v>
      </c>
      <c r="C24" s="201">
        <v>16.379156631036274</v>
      </c>
      <c r="D24" s="201">
        <v>16.465865053197099</v>
      </c>
      <c r="E24" s="201">
        <v>15.8989574479033</v>
      </c>
      <c r="F24" s="47">
        <f>E24-B24</f>
        <v>-1.6277429928199503</v>
      </c>
      <c r="G24" s="47">
        <f>E24-C24</f>
        <v>-0.48019918313297438</v>
      </c>
      <c r="H24" s="72">
        <f>E24-D24</f>
        <v>-0.56690760529379958</v>
      </c>
    </row>
    <row r="25" spans="1:13" ht="16.5" x14ac:dyDescent="0.3">
      <c r="A25" s="2" t="s">
        <v>19</v>
      </c>
      <c r="B25" s="201">
        <v>82.473299559276754</v>
      </c>
      <c r="C25" s="201">
        <v>83.620843368963719</v>
      </c>
      <c r="D25" s="201">
        <v>83.534134946802908</v>
      </c>
      <c r="E25" s="201">
        <v>84.1010425520967</v>
      </c>
      <c r="F25" s="47">
        <f>E25-B25</f>
        <v>1.6277429928199467</v>
      </c>
      <c r="G25" s="43">
        <f>E25-C25</f>
        <v>0.48019918313298149</v>
      </c>
      <c r="H25" s="36">
        <f>E25-D25</f>
        <v>0.56690760529379247</v>
      </c>
    </row>
    <row r="26" spans="1:13" ht="22.5" customHeight="1" x14ac:dyDescent="0.25">
      <c r="A26" s="227" t="s">
        <v>77</v>
      </c>
      <c r="B26" s="227"/>
      <c r="C26" s="227"/>
      <c r="D26" s="227"/>
      <c r="E26" s="227"/>
      <c r="F26" s="227"/>
      <c r="G26" s="227"/>
      <c r="H26" s="227"/>
    </row>
  </sheetData>
  <mergeCells count="2">
    <mergeCell ref="A2:H2"/>
    <mergeCell ref="A26:H26"/>
  </mergeCells>
  <pageMargins left="0.2" right="0.2" top="0.2" bottom="0.22" header="0.21" footer="0.2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showGridLines="0" showRowColHeaders="0" tabSelected="1" showRuler="0" view="pageLayout" zoomScale="136" zoomScalePageLayoutView="136" workbookViewId="0">
      <selection activeCell="E6" sqref="E6"/>
    </sheetView>
  </sheetViews>
  <sheetFormatPr defaultRowHeight="15" x14ac:dyDescent="0.25"/>
  <cols>
    <col min="1" max="1" width="62.5703125" customWidth="1"/>
    <col min="2" max="2" width="11.42578125" customWidth="1"/>
    <col min="3" max="4" width="10.42578125" customWidth="1"/>
    <col min="5" max="5" width="11.140625" customWidth="1"/>
    <col min="6" max="7" width="12" customWidth="1"/>
  </cols>
  <sheetData>
    <row r="1" spans="1:9" ht="17.25" customHeight="1" x14ac:dyDescent="0.3">
      <c r="A1" s="79" t="s">
        <v>59</v>
      </c>
      <c r="B1" s="79"/>
      <c r="C1" s="79"/>
      <c r="D1" s="79"/>
      <c r="E1" s="79"/>
      <c r="F1" s="79"/>
      <c r="G1" s="79"/>
    </row>
    <row r="2" spans="1:9" ht="17.25" customHeight="1" x14ac:dyDescent="0.25">
      <c r="A2" s="239" t="s">
        <v>112</v>
      </c>
      <c r="B2" s="239"/>
      <c r="C2" s="239"/>
      <c r="D2" s="239"/>
      <c r="E2" s="239"/>
      <c r="F2" s="239"/>
      <c r="G2" s="239"/>
      <c r="H2" s="239"/>
    </row>
    <row r="3" spans="1:9" ht="17.25" customHeight="1" x14ac:dyDescent="0.25">
      <c r="A3" s="59" t="s">
        <v>128</v>
      </c>
      <c r="B3" s="59"/>
      <c r="C3" s="59"/>
      <c r="D3" s="59"/>
      <c r="E3" s="59"/>
      <c r="F3" s="59"/>
      <c r="G3" s="59"/>
    </row>
    <row r="4" spans="1:9" ht="20.25" customHeight="1" x14ac:dyDescent="0.3">
      <c r="A4" s="7" t="s">
        <v>34</v>
      </c>
      <c r="B4" s="7"/>
      <c r="C4" s="7"/>
      <c r="D4" s="7"/>
      <c r="E4" s="7"/>
      <c r="F4" s="3"/>
      <c r="G4" s="3"/>
    </row>
    <row r="5" spans="1:9" ht="173.25" customHeight="1" x14ac:dyDescent="0.3">
      <c r="A5" s="1"/>
      <c r="B5" s="116">
        <v>44377</v>
      </c>
      <c r="C5" s="63">
        <v>44742</v>
      </c>
      <c r="D5" s="188">
        <v>44926</v>
      </c>
      <c r="E5" s="116">
        <v>45107</v>
      </c>
      <c r="F5" s="5" t="s">
        <v>125</v>
      </c>
      <c r="G5" s="5" t="s">
        <v>126</v>
      </c>
      <c r="H5" s="5" t="s">
        <v>127</v>
      </c>
      <c r="I5" s="117"/>
    </row>
    <row r="6" spans="1:9" ht="42.75" customHeight="1" x14ac:dyDescent="0.3">
      <c r="A6" s="9" t="s">
        <v>20</v>
      </c>
      <c r="B6" s="202">
        <v>4.38</v>
      </c>
      <c r="C6" s="202">
        <v>5.49</v>
      </c>
      <c r="D6" s="202">
        <v>6.29</v>
      </c>
      <c r="E6" s="202">
        <v>6.75</v>
      </c>
      <c r="F6" s="203">
        <f>E6-B6</f>
        <v>2.37</v>
      </c>
      <c r="G6" s="50">
        <f>E6-C6</f>
        <v>1.2599999999999998</v>
      </c>
      <c r="H6" s="50">
        <f>E6-D6</f>
        <v>0.45999999999999996</v>
      </c>
      <c r="I6" s="115"/>
    </row>
    <row r="7" spans="1:9" ht="34.5" customHeight="1" x14ac:dyDescent="0.25">
      <c r="A7" s="4" t="s">
        <v>49</v>
      </c>
      <c r="B7" s="204">
        <v>1.53</v>
      </c>
      <c r="C7" s="204">
        <v>1.99</v>
      </c>
      <c r="D7" s="204">
        <v>3.24</v>
      </c>
      <c r="E7" s="204">
        <v>3.52</v>
      </c>
      <c r="F7" s="205">
        <f>E7-B7</f>
        <v>1.99</v>
      </c>
      <c r="G7" s="48">
        <f>E7-C7</f>
        <v>1.53</v>
      </c>
      <c r="H7" s="72">
        <f>E7-D7</f>
        <v>0.2799999999999998</v>
      </c>
    </row>
    <row r="8" spans="1:9" ht="34.5" customHeight="1" x14ac:dyDescent="0.25">
      <c r="A8" s="4" t="s">
        <v>21</v>
      </c>
      <c r="B8" s="204">
        <v>0</v>
      </c>
      <c r="C8" s="186">
        <v>0</v>
      </c>
      <c r="D8" s="187"/>
      <c r="E8" s="187"/>
      <c r="F8" s="72" t="s">
        <v>24</v>
      </c>
      <c r="G8" s="48" t="s">
        <v>24</v>
      </c>
      <c r="H8" s="70" t="s">
        <v>24</v>
      </c>
    </row>
    <row r="9" spans="1:9" ht="35.25" customHeight="1" x14ac:dyDescent="0.25">
      <c r="A9" s="4" t="s">
        <v>22</v>
      </c>
      <c r="B9" s="187">
        <v>10.06</v>
      </c>
      <c r="C9" s="187">
        <v>10.36</v>
      </c>
      <c r="D9" s="187">
        <v>10.54</v>
      </c>
      <c r="E9" s="187">
        <v>10.88</v>
      </c>
      <c r="F9" s="51">
        <f>E9-B9</f>
        <v>0.82000000000000028</v>
      </c>
      <c r="G9" s="48">
        <f>E9-C9</f>
        <v>0.52000000000000135</v>
      </c>
      <c r="H9" s="72">
        <f>E9-D9</f>
        <v>0.34000000000000163</v>
      </c>
    </row>
    <row r="10" spans="1:9" ht="35.25" customHeight="1" x14ac:dyDescent="0.25">
      <c r="A10" s="4" t="s">
        <v>23</v>
      </c>
      <c r="B10" s="186">
        <v>5</v>
      </c>
      <c r="C10" s="186">
        <v>5</v>
      </c>
      <c r="D10" s="187">
        <v>5</v>
      </c>
      <c r="E10" s="187">
        <v>5</v>
      </c>
      <c r="F10" s="51">
        <f>E10-B10</f>
        <v>0</v>
      </c>
      <c r="G10" s="48">
        <f>E10-C10</f>
        <v>0</v>
      </c>
      <c r="H10" s="70">
        <f>E10-D10</f>
        <v>0</v>
      </c>
    </row>
    <row r="11" spans="1:9" ht="35.25" customHeight="1" x14ac:dyDescent="0.25">
      <c r="A11" s="4" t="s">
        <v>57</v>
      </c>
      <c r="B11" s="186">
        <v>1</v>
      </c>
      <c r="C11" s="186">
        <v>1</v>
      </c>
      <c r="D11" s="187">
        <v>1</v>
      </c>
      <c r="E11" s="51">
        <v>1</v>
      </c>
      <c r="F11" s="51">
        <f>E11-B11</f>
        <v>0</v>
      </c>
      <c r="G11" s="48">
        <f>E11-C11</f>
        <v>0</v>
      </c>
      <c r="H11" s="70">
        <f>E11-D11</f>
        <v>0</v>
      </c>
    </row>
    <row r="12" spans="1:9" ht="33" customHeight="1" x14ac:dyDescent="0.25">
      <c r="A12" s="4" t="s">
        <v>58</v>
      </c>
      <c r="B12" s="187">
        <v>0</v>
      </c>
      <c r="C12" s="186">
        <v>0</v>
      </c>
      <c r="D12" s="187">
        <v>0</v>
      </c>
      <c r="E12" s="187">
        <v>0</v>
      </c>
      <c r="F12" s="48" t="s">
        <v>24</v>
      </c>
      <c r="G12" s="48" t="s">
        <v>24</v>
      </c>
      <c r="H12" s="70" t="s">
        <v>24</v>
      </c>
    </row>
    <row r="14" spans="1:9" ht="29.25" customHeight="1" x14ac:dyDescent="0.25">
      <c r="A14" s="227" t="s">
        <v>77</v>
      </c>
      <c r="B14" s="227"/>
      <c r="C14" s="227"/>
      <c r="D14" s="227"/>
      <c r="E14" s="227"/>
      <c r="F14" s="227"/>
      <c r="G14" s="227"/>
      <c r="H14" s="227"/>
    </row>
  </sheetData>
  <mergeCells count="2">
    <mergeCell ref="A14:H14"/>
    <mergeCell ref="A2:H2"/>
  </mergeCells>
  <pageMargins left="0.2" right="5.2083333333333336E-2" top="0.23" bottom="0.27" header="0.2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"/>
  <sheetViews>
    <sheetView showGridLines="0" showRuler="0" topLeftCell="A2" zoomScaleNormal="100" zoomScaleSheetLayoutView="95" zoomScalePageLayoutView="66" workbookViewId="0">
      <selection activeCell="D8" sqref="D8"/>
    </sheetView>
  </sheetViews>
  <sheetFormatPr defaultRowHeight="15" x14ac:dyDescent="0.25"/>
  <cols>
    <col min="1" max="1" width="37.42578125" customWidth="1"/>
    <col min="2" max="2" width="13.85546875" customWidth="1"/>
    <col min="3" max="3" width="12.7109375" customWidth="1"/>
    <col min="4" max="6" width="11.7109375" customWidth="1"/>
    <col min="7" max="7" width="14.5703125" customWidth="1"/>
    <col min="8" max="8" width="13.7109375" customWidth="1"/>
    <col min="13" max="13" width="10.5703125" bestFit="1" customWidth="1"/>
  </cols>
  <sheetData>
    <row r="1" spans="1:16" hidden="1" x14ac:dyDescent="0.25"/>
    <row r="2" spans="1:16" ht="19.5" customHeight="1" x14ac:dyDescent="0.25">
      <c r="A2" s="241"/>
      <c r="B2" s="241"/>
      <c r="C2" s="241"/>
      <c r="D2" s="241"/>
      <c r="E2" s="241"/>
      <c r="F2" s="241"/>
      <c r="G2" s="241"/>
      <c r="H2" s="241"/>
    </row>
    <row r="3" spans="1:16" ht="42" customHeight="1" x14ac:dyDescent="0.25">
      <c r="A3" s="240" t="s">
        <v>129</v>
      </c>
      <c r="B3" s="240"/>
      <c r="C3" s="240"/>
      <c r="D3" s="240"/>
      <c r="E3" s="240"/>
      <c r="F3" s="240"/>
      <c r="G3" s="240"/>
      <c r="H3" s="240"/>
    </row>
    <row r="4" spans="1:16" ht="7.5" customHeight="1" x14ac:dyDescent="0.25">
      <c r="A4" s="240"/>
      <c r="B4" s="240"/>
      <c r="C4" s="240"/>
      <c r="D4" s="240"/>
      <c r="E4" s="240"/>
      <c r="F4" s="240"/>
      <c r="G4" s="240"/>
      <c r="H4" s="240"/>
    </row>
    <row r="5" spans="1:16" ht="16.5" x14ac:dyDescent="0.25">
      <c r="A5" s="10"/>
      <c r="B5" s="10"/>
      <c r="C5" s="10"/>
      <c r="D5" s="10"/>
      <c r="E5" s="10"/>
      <c r="F5" s="10"/>
      <c r="G5" s="10"/>
      <c r="H5" s="10"/>
    </row>
    <row r="6" spans="1:16" ht="4.5" customHeight="1" x14ac:dyDescent="0.25"/>
    <row r="7" spans="1:16" ht="181.5" customHeight="1" x14ac:dyDescent="0.25">
      <c r="A7" s="5"/>
      <c r="B7" s="5" t="s">
        <v>130</v>
      </c>
      <c r="C7" s="5" t="s">
        <v>131</v>
      </c>
      <c r="D7" s="5" t="s">
        <v>116</v>
      </c>
      <c r="E7" s="190" t="s">
        <v>132</v>
      </c>
      <c r="F7" s="5" t="s">
        <v>133</v>
      </c>
      <c r="G7" s="5" t="s">
        <v>134</v>
      </c>
      <c r="H7" s="5" t="s">
        <v>135</v>
      </c>
      <c r="I7" s="5" t="s">
        <v>136</v>
      </c>
    </row>
    <row r="8" spans="1:16" ht="38.25" customHeight="1" x14ac:dyDescent="0.25">
      <c r="A8" s="11" t="s">
        <v>35</v>
      </c>
      <c r="B8" s="52">
        <v>36.76</v>
      </c>
      <c r="C8" s="189">
        <v>34.5</v>
      </c>
      <c r="D8" s="189">
        <v>30.80453086</v>
      </c>
      <c r="E8" s="189">
        <v>5.3653284000000001</v>
      </c>
      <c r="F8" s="189">
        <v>70.579918410000005</v>
      </c>
      <c r="G8" s="25">
        <f>F8*100/B8</f>
        <v>192.00195432535369</v>
      </c>
      <c r="H8" s="25">
        <f>F8*100/C8</f>
        <v>204.57947365217393</v>
      </c>
      <c r="I8" s="25">
        <f>E8*100/D8</f>
        <v>17.417335210798271</v>
      </c>
      <c r="J8" s="60"/>
      <c r="K8" s="60"/>
      <c r="M8" s="30"/>
      <c r="O8" s="60"/>
      <c r="P8" s="219"/>
    </row>
    <row r="9" spans="1:16" ht="36.75" customHeight="1" x14ac:dyDescent="0.25">
      <c r="A9" s="11" t="s">
        <v>36</v>
      </c>
      <c r="B9" s="52">
        <v>112.3</v>
      </c>
      <c r="C9" s="53">
        <v>112.84</v>
      </c>
      <c r="D9" s="189">
        <v>23.667356640000001</v>
      </c>
      <c r="E9" s="189">
        <v>17.18272408</v>
      </c>
      <c r="F9" s="53">
        <v>121.29452644000001</v>
      </c>
      <c r="G9" s="25">
        <f>F9*100/B9</f>
        <v>108.00937349955477</v>
      </c>
      <c r="H9" s="25">
        <f>F9*100/C9</f>
        <v>107.49249064161646</v>
      </c>
      <c r="I9" s="25">
        <f>E9*100/D9</f>
        <v>72.600942899384137</v>
      </c>
      <c r="J9" s="61"/>
      <c r="K9" s="60"/>
    </row>
    <row r="10" spans="1:16" ht="42" customHeight="1" x14ac:dyDescent="0.25">
      <c r="A10" s="11" t="s">
        <v>37</v>
      </c>
      <c r="B10" s="52">
        <v>48.49</v>
      </c>
      <c r="C10" s="53">
        <v>106.57</v>
      </c>
      <c r="D10" s="189">
        <v>6.1358479360000002</v>
      </c>
      <c r="E10" s="189">
        <v>5.9570304850000007</v>
      </c>
      <c r="F10" s="53">
        <v>48.717834957999997</v>
      </c>
      <c r="G10" s="25">
        <f>F10*100/B10</f>
        <v>100.46985967828417</v>
      </c>
      <c r="H10" s="25">
        <f>F10*100/C10</f>
        <v>45.714398947170871</v>
      </c>
      <c r="I10" s="25">
        <f>E10*100/D10</f>
        <v>97.085692917015606</v>
      </c>
      <c r="J10" s="60"/>
      <c r="K10" s="60"/>
    </row>
    <row r="12" spans="1:16" ht="39.75" customHeight="1" x14ac:dyDescent="0.25">
      <c r="A12" s="242" t="s">
        <v>77</v>
      </c>
      <c r="B12" s="242"/>
      <c r="C12" s="242"/>
      <c r="D12" s="242"/>
      <c r="E12" s="242"/>
      <c r="F12" s="242"/>
      <c r="G12" s="242"/>
      <c r="H12" s="242"/>
    </row>
    <row r="14" spans="1:16" x14ac:dyDescent="0.25">
      <c r="D14" s="60"/>
      <c r="E14" s="60"/>
      <c r="F14" s="60"/>
      <c r="G14" s="60"/>
    </row>
    <row r="15" spans="1:16" x14ac:dyDescent="0.25">
      <c r="H15" s="60"/>
    </row>
    <row r="16" spans="1:16" x14ac:dyDescent="0.25">
      <c r="H16" s="61"/>
    </row>
    <row r="17" spans="8:8" x14ac:dyDescent="0.25">
      <c r="H17" s="60"/>
    </row>
  </sheetData>
  <mergeCells count="4">
    <mergeCell ref="A4:H4"/>
    <mergeCell ref="A2:H2"/>
    <mergeCell ref="A3:H3"/>
    <mergeCell ref="A12:H12"/>
  </mergeCells>
  <pageMargins left="0.22" right="2.0833333333333332E-2" top="0.3" bottom="0.28000000000000003" header="0.3" footer="0.3"/>
  <pageSetup paperSize="9" orientation="landscape" r:id="rId1"/>
  <headerFooter>
    <oddHeader>&amp;C&amp;"GHEA Grapalat,Bold"ՏԵՂԵԿԱՆՔ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6"/>
  <sheetViews>
    <sheetView showRuler="0" showWhiteSpace="0" view="pageLayout" workbookViewId="0">
      <selection activeCell="G9" sqref="G9"/>
    </sheetView>
  </sheetViews>
  <sheetFormatPr defaultRowHeight="15" x14ac:dyDescent="0.25"/>
  <cols>
    <col min="1" max="1" width="60" customWidth="1"/>
    <col min="2" max="2" width="16.28515625" customWidth="1"/>
    <col min="3" max="4" width="16.140625" customWidth="1"/>
    <col min="5" max="5" width="18.5703125" customWidth="1"/>
  </cols>
  <sheetData>
    <row r="2" spans="1:10" ht="16.5" x14ac:dyDescent="0.3">
      <c r="A2" s="244" t="s">
        <v>56</v>
      </c>
      <c r="B2" s="244"/>
      <c r="C2" s="244"/>
      <c r="D2" s="244"/>
      <c r="E2" s="244"/>
    </row>
    <row r="3" spans="1:10" ht="36.75" customHeight="1" x14ac:dyDescent="0.25">
      <c r="A3" s="243" t="s">
        <v>137</v>
      </c>
      <c r="B3" s="243"/>
      <c r="C3" s="243"/>
      <c r="D3" s="243"/>
      <c r="E3" s="243"/>
    </row>
    <row r="4" spans="1:10" ht="21" customHeight="1" x14ac:dyDescent="0.3">
      <c r="A4" s="245"/>
      <c r="B4" s="245"/>
      <c r="C4" s="245"/>
      <c r="D4" s="245"/>
      <c r="E4" s="245"/>
    </row>
    <row r="6" spans="1:10" ht="124.5" customHeight="1" x14ac:dyDescent="0.3">
      <c r="A6" s="118"/>
      <c r="B6" s="63">
        <v>44377</v>
      </c>
      <c r="C6" s="63">
        <v>44742</v>
      </c>
      <c r="D6" s="183" t="s">
        <v>138</v>
      </c>
      <c r="E6" s="5" t="s">
        <v>113</v>
      </c>
      <c r="H6" s="199"/>
    </row>
    <row r="7" spans="1:10" ht="21.75" customHeight="1" x14ac:dyDescent="0.25">
      <c r="A7" s="133" t="s">
        <v>51</v>
      </c>
      <c r="B7" s="26"/>
      <c r="C7" s="97"/>
      <c r="D7" s="200"/>
      <c r="E7" s="16"/>
    </row>
    <row r="8" spans="1:10" ht="38.25" customHeight="1" x14ac:dyDescent="0.25">
      <c r="A8" s="135" t="s">
        <v>108</v>
      </c>
      <c r="B8" s="171">
        <v>8.7899999999999991</v>
      </c>
      <c r="C8" s="171">
        <v>8.18</v>
      </c>
      <c r="D8" s="171">
        <v>7.42</v>
      </c>
      <c r="E8" s="49" t="s">
        <v>114</v>
      </c>
      <c r="F8" s="60"/>
      <c r="G8" s="60"/>
      <c r="H8" s="60"/>
      <c r="J8" s="60"/>
    </row>
    <row r="9" spans="1:10" ht="57" customHeight="1" x14ac:dyDescent="0.25">
      <c r="A9" s="135" t="s">
        <v>106</v>
      </c>
      <c r="B9" s="171">
        <v>12.17</v>
      </c>
      <c r="C9" s="171">
        <v>9.89</v>
      </c>
      <c r="D9" s="171">
        <v>15.95</v>
      </c>
      <c r="E9" s="136" t="s">
        <v>52</v>
      </c>
      <c r="F9" s="60"/>
      <c r="G9" s="60"/>
      <c r="H9" s="60"/>
      <c r="J9" s="60"/>
    </row>
    <row r="10" spans="1:10" ht="17.25" x14ac:dyDescent="0.25">
      <c r="A10" s="137" t="s">
        <v>53</v>
      </c>
      <c r="B10" s="206"/>
      <c r="C10" s="207"/>
      <c r="D10" s="208"/>
      <c r="E10" s="16"/>
      <c r="F10" s="60"/>
      <c r="H10" s="60"/>
      <c r="J10" s="60"/>
    </row>
    <row r="11" spans="1:10" ht="38.25" customHeight="1" x14ac:dyDescent="0.25">
      <c r="A11" s="135" t="s">
        <v>117</v>
      </c>
      <c r="B11" s="171">
        <v>82.47</v>
      </c>
      <c r="C11" s="171">
        <v>83.619900000000001</v>
      </c>
      <c r="D11" s="171">
        <v>84.15</v>
      </c>
      <c r="E11" s="136" t="s">
        <v>54</v>
      </c>
      <c r="F11" s="60"/>
      <c r="G11" s="60"/>
      <c r="H11" s="60"/>
      <c r="I11" s="60"/>
      <c r="J11" s="60"/>
    </row>
    <row r="12" spans="1:10" ht="17.25" x14ac:dyDescent="0.25">
      <c r="A12" s="137" t="s">
        <v>55</v>
      </c>
      <c r="B12" s="206"/>
      <c r="C12" s="207"/>
      <c r="D12" s="208"/>
      <c r="E12" s="66"/>
      <c r="G12" s="60"/>
      <c r="H12" s="60"/>
    </row>
    <row r="13" spans="1:10" ht="24.75" customHeight="1" x14ac:dyDescent="0.25">
      <c r="A13" s="135" t="s">
        <v>118</v>
      </c>
      <c r="B13" s="171">
        <v>26.084757985018399</v>
      </c>
      <c r="C13" s="171">
        <v>36.5913833700628</v>
      </c>
      <c r="D13" s="171">
        <v>44.188512004733603</v>
      </c>
      <c r="E13" s="136" t="s">
        <v>115</v>
      </c>
      <c r="G13" s="60"/>
      <c r="H13" s="60"/>
    </row>
    <row r="14" spans="1:10" x14ac:dyDescent="0.25">
      <c r="B14" s="23"/>
      <c r="C14" s="23"/>
      <c r="D14" s="191"/>
    </row>
    <row r="15" spans="1:10" ht="24.75" customHeight="1" x14ac:dyDescent="0.25">
      <c r="A15" s="226" t="s">
        <v>77</v>
      </c>
      <c r="B15" s="226"/>
      <c r="C15" s="226"/>
      <c r="D15" s="226"/>
      <c r="E15" s="226"/>
      <c r="F15" s="28"/>
      <c r="G15" s="28"/>
      <c r="H15" s="28"/>
    </row>
    <row r="16" spans="1:10" x14ac:dyDescent="0.25">
      <c r="C16" s="60"/>
      <c r="D16" s="60"/>
    </row>
  </sheetData>
  <mergeCells count="4">
    <mergeCell ref="A3:E3"/>
    <mergeCell ref="A2:E2"/>
    <mergeCell ref="A15:E15"/>
    <mergeCell ref="A4:E4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showGridLines="0" zoomScale="93" zoomScaleNormal="93" workbookViewId="0">
      <selection activeCell="B25" sqref="B25"/>
    </sheetView>
  </sheetViews>
  <sheetFormatPr defaultRowHeight="15" x14ac:dyDescent="0.25"/>
  <cols>
    <col min="1" max="1" width="72.7109375" customWidth="1"/>
    <col min="2" max="2" width="17" customWidth="1"/>
    <col min="3" max="4" width="17.85546875" customWidth="1"/>
    <col min="5" max="5" width="17.28515625" customWidth="1"/>
  </cols>
  <sheetData>
    <row r="1" spans="1:10" ht="17.25" x14ac:dyDescent="0.3">
      <c r="A1" s="246" t="s">
        <v>56</v>
      </c>
      <c r="B1" s="246"/>
      <c r="C1" s="246"/>
      <c r="D1" s="246"/>
      <c r="E1" s="246"/>
    </row>
    <row r="2" spans="1:10" ht="32.25" customHeight="1" x14ac:dyDescent="0.25">
      <c r="A2" s="247" t="s">
        <v>139</v>
      </c>
      <c r="B2" s="247"/>
      <c r="C2" s="247"/>
      <c r="D2" s="247"/>
      <c r="E2" s="247"/>
    </row>
    <row r="3" spans="1:10" ht="15.75" customHeight="1" x14ac:dyDescent="0.25">
      <c r="B3" s="13" t="s">
        <v>60</v>
      </c>
    </row>
    <row r="4" spans="1:10" ht="53.25" customHeight="1" x14ac:dyDescent="0.3">
      <c r="A4" s="2"/>
      <c r="B4" s="138" t="s">
        <v>140</v>
      </c>
      <c r="C4" s="138" t="s">
        <v>141</v>
      </c>
      <c r="D4" s="138" t="s">
        <v>142</v>
      </c>
      <c r="E4" s="139" t="s">
        <v>143</v>
      </c>
    </row>
    <row r="5" spans="1:10" ht="34.5" customHeight="1" x14ac:dyDescent="0.25">
      <c r="A5" s="152" t="s">
        <v>61</v>
      </c>
      <c r="B5" s="148">
        <v>429.04</v>
      </c>
      <c r="C5" s="169">
        <v>115.08</v>
      </c>
      <c r="D5" s="169">
        <v>130.49359572611999</v>
      </c>
      <c r="E5" s="194">
        <v>100</v>
      </c>
      <c r="F5" s="29"/>
      <c r="G5" s="30"/>
      <c r="H5" s="30"/>
      <c r="I5" s="30"/>
    </row>
    <row r="6" spans="1:10" ht="18" customHeight="1" x14ac:dyDescent="0.25">
      <c r="A6" s="15" t="s">
        <v>62</v>
      </c>
      <c r="B6" s="140"/>
      <c r="C6" s="73"/>
      <c r="D6" s="109"/>
      <c r="E6" s="75"/>
    </row>
    <row r="7" spans="1:10" ht="19.5" customHeight="1" x14ac:dyDescent="0.25">
      <c r="A7" s="153" t="s">
        <v>63</v>
      </c>
      <c r="B7" s="141">
        <v>83.94</v>
      </c>
      <c r="C7" s="148">
        <v>116.79</v>
      </c>
      <c r="D7" s="148">
        <v>159.17215254050004</v>
      </c>
      <c r="E7" s="194">
        <v>121.976984123091</v>
      </c>
      <c r="J7" s="77"/>
    </row>
    <row r="8" spans="1:10" ht="16.5" customHeight="1" x14ac:dyDescent="0.25">
      <c r="A8" s="154" t="s">
        <v>62</v>
      </c>
      <c r="B8" s="140"/>
      <c r="C8" s="73"/>
      <c r="D8" s="109"/>
      <c r="E8" s="75"/>
    </row>
    <row r="9" spans="1:10" ht="33" x14ac:dyDescent="0.25">
      <c r="A9" s="155" t="s">
        <v>64</v>
      </c>
      <c r="B9" s="142">
        <v>83.94</v>
      </c>
      <c r="C9" s="149">
        <v>116.79</v>
      </c>
      <c r="D9" s="149">
        <v>159.17215254050004</v>
      </c>
      <c r="E9" s="100"/>
      <c r="H9" s="30"/>
    </row>
    <row r="10" spans="1:10" ht="17.25" x14ac:dyDescent="0.25">
      <c r="A10" s="154" t="s">
        <v>65</v>
      </c>
      <c r="B10" s="140"/>
      <c r="C10" s="73"/>
      <c r="D10" s="109"/>
      <c r="E10" s="109"/>
    </row>
    <row r="11" spans="1:10" ht="17.25" x14ac:dyDescent="0.25">
      <c r="A11" s="156" t="s">
        <v>66</v>
      </c>
      <c r="B11" s="142">
        <v>194.52</v>
      </c>
      <c r="C11" s="74">
        <v>222.92</v>
      </c>
      <c r="D11" s="74">
        <v>295.76363255980004</v>
      </c>
      <c r="E11" s="195"/>
    </row>
    <row r="12" spans="1:10" ht="17.25" x14ac:dyDescent="0.25">
      <c r="A12" s="156" t="s">
        <v>67</v>
      </c>
      <c r="B12" s="144">
        <v>-110.58</v>
      </c>
      <c r="C12" s="144">
        <v>-106.12</v>
      </c>
      <c r="D12" s="144">
        <v>-136.59148001930001</v>
      </c>
      <c r="E12" s="195"/>
    </row>
    <row r="13" spans="1:10" ht="17.25" x14ac:dyDescent="0.25">
      <c r="A13" s="157" t="s">
        <v>68</v>
      </c>
      <c r="B13" s="143"/>
      <c r="C13" s="146"/>
      <c r="D13" s="193"/>
      <c r="E13" s="111"/>
      <c r="I13" s="30"/>
    </row>
    <row r="14" spans="1:10" ht="16.5" x14ac:dyDescent="0.25">
      <c r="A14" s="153" t="s">
        <v>69</v>
      </c>
      <c r="B14" s="144">
        <v>345.1</v>
      </c>
      <c r="C14" s="144">
        <v>-1.71</v>
      </c>
      <c r="D14" s="144">
        <v>-28.678556814380002</v>
      </c>
      <c r="E14" s="144">
        <v>-21.976984123091036</v>
      </c>
    </row>
    <row r="15" spans="1:10" ht="16.5" x14ac:dyDescent="0.25">
      <c r="A15" s="154" t="s">
        <v>62</v>
      </c>
      <c r="B15" s="145"/>
      <c r="C15" s="145"/>
      <c r="D15" s="73"/>
      <c r="E15" s="75"/>
    </row>
    <row r="16" spans="1:10" ht="16.5" x14ac:dyDescent="0.25">
      <c r="A16" s="155" t="s">
        <v>70</v>
      </c>
      <c r="B16" s="144">
        <v>-33.590000000000003</v>
      </c>
      <c r="C16" s="144">
        <v>-1.71</v>
      </c>
      <c r="D16" s="144">
        <v>-28.678556814380002</v>
      </c>
      <c r="E16" s="100"/>
    </row>
    <row r="17" spans="1:8" ht="17.25" x14ac:dyDescent="0.25">
      <c r="A17" s="154" t="s">
        <v>65</v>
      </c>
      <c r="B17" s="73"/>
      <c r="C17" s="145"/>
      <c r="D17" s="109"/>
      <c r="E17" s="111"/>
    </row>
    <row r="18" spans="1:8" ht="17.25" x14ac:dyDescent="0.25">
      <c r="A18" s="156" t="s">
        <v>71</v>
      </c>
      <c r="B18" s="74">
        <v>25.23</v>
      </c>
      <c r="C18" s="150">
        <v>51.07</v>
      </c>
      <c r="D18" s="150">
        <v>18.890840284319999</v>
      </c>
      <c r="E18" s="195"/>
    </row>
    <row r="19" spans="1:8" ht="17.25" x14ac:dyDescent="0.25">
      <c r="A19" s="154" t="s">
        <v>62</v>
      </c>
      <c r="B19" s="73"/>
      <c r="C19" s="145"/>
      <c r="D19" s="109"/>
      <c r="E19" s="111"/>
      <c r="G19" s="81"/>
      <c r="H19" s="104"/>
    </row>
    <row r="20" spans="1:8" ht="17.25" x14ac:dyDescent="0.25">
      <c r="A20" s="158" t="s">
        <v>72</v>
      </c>
      <c r="B20" s="74">
        <v>25.23</v>
      </c>
      <c r="C20" s="150">
        <v>16.36</v>
      </c>
      <c r="D20" s="150">
        <v>18.890840284319999</v>
      </c>
      <c r="E20" s="195"/>
    </row>
    <row r="21" spans="1:8" ht="17.25" x14ac:dyDescent="0.25">
      <c r="A21" s="158" t="s">
        <v>73</v>
      </c>
      <c r="B21" s="73" t="s">
        <v>24</v>
      </c>
      <c r="C21" s="146">
        <v>34.700000000000003</v>
      </c>
      <c r="D21" s="111"/>
      <c r="E21" s="111"/>
    </row>
    <row r="22" spans="1:8" ht="17.25" x14ac:dyDescent="0.25">
      <c r="A22" s="156" t="s">
        <v>74</v>
      </c>
      <c r="B22" s="144">
        <v>-58.83</v>
      </c>
      <c r="C22" s="144">
        <v>-52.78</v>
      </c>
      <c r="D22" s="150">
        <v>-47.569397098700001</v>
      </c>
      <c r="E22" s="195"/>
    </row>
    <row r="23" spans="1:8" ht="33" x14ac:dyDescent="0.25">
      <c r="A23" s="155" t="s">
        <v>75</v>
      </c>
      <c r="B23" s="170">
        <v>378.7</v>
      </c>
      <c r="C23" s="75" t="s">
        <v>24</v>
      </c>
      <c r="D23" s="112" t="s">
        <v>24</v>
      </c>
      <c r="E23" s="195"/>
    </row>
    <row r="24" spans="1:8" ht="16.5" customHeight="1" x14ac:dyDescent="0.25">
      <c r="A24" s="154" t="s">
        <v>65</v>
      </c>
      <c r="B24" s="145"/>
      <c r="C24" s="73"/>
      <c r="D24" s="108"/>
      <c r="E24" s="109"/>
    </row>
    <row r="25" spans="1:8" ht="17.25" x14ac:dyDescent="0.25">
      <c r="A25" s="156" t="s">
        <v>66</v>
      </c>
      <c r="B25" s="146">
        <v>378.7</v>
      </c>
      <c r="C25" s="75" t="s">
        <v>24</v>
      </c>
      <c r="D25" s="110" t="s">
        <v>24</v>
      </c>
      <c r="E25" s="195"/>
    </row>
    <row r="26" spans="1:8" ht="17.25" x14ac:dyDescent="0.25">
      <c r="A26" s="159" t="s">
        <v>67</v>
      </c>
      <c r="B26" s="147" t="s">
        <v>24</v>
      </c>
      <c r="C26" s="151" t="s">
        <v>24</v>
      </c>
      <c r="D26" s="113" t="s">
        <v>24</v>
      </c>
      <c r="E26" s="195"/>
    </row>
    <row r="27" spans="1:8" ht="16.5" x14ac:dyDescent="0.25">
      <c r="A27" s="160" t="s">
        <v>76</v>
      </c>
    </row>
    <row r="28" spans="1:8" ht="33" customHeight="1" x14ac:dyDescent="0.25">
      <c r="A28" s="242" t="s">
        <v>77</v>
      </c>
      <c r="B28" s="242"/>
      <c r="C28" s="242"/>
      <c r="D28" s="242"/>
      <c r="E28" s="242"/>
    </row>
  </sheetData>
  <mergeCells count="3">
    <mergeCell ref="A1:E1"/>
    <mergeCell ref="A2:E2"/>
    <mergeCell ref="A28:E28"/>
  </mergeCells>
  <pageMargins left="0.2" right="0.23" top="0.31" bottom="0.27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showGridLines="0" workbookViewId="0">
      <selection activeCell="B15" sqref="B15"/>
    </sheetView>
  </sheetViews>
  <sheetFormatPr defaultRowHeight="15" x14ac:dyDescent="0.25"/>
  <cols>
    <col min="1" max="1" width="61" customWidth="1"/>
    <col min="2" max="2" width="15.85546875" customWidth="1"/>
    <col min="3" max="3" width="15.5703125" customWidth="1"/>
    <col min="4" max="4" width="15" customWidth="1"/>
    <col min="5" max="5" width="15.7109375" customWidth="1"/>
  </cols>
  <sheetData>
    <row r="1" spans="1:11" ht="16.5" x14ac:dyDescent="0.25">
      <c r="A1" s="240" t="s">
        <v>56</v>
      </c>
      <c r="B1" s="240"/>
      <c r="C1" s="240"/>
      <c r="D1" s="240"/>
      <c r="E1" s="240"/>
    </row>
    <row r="2" spans="1:11" ht="36.75" customHeight="1" x14ac:dyDescent="0.25">
      <c r="A2" s="247" t="s">
        <v>144</v>
      </c>
      <c r="B2" s="247"/>
      <c r="C2" s="247"/>
      <c r="D2" s="247"/>
      <c r="E2" s="247"/>
    </row>
    <row r="3" spans="1:11" ht="16.5" x14ac:dyDescent="0.3">
      <c r="C3" s="166" t="s">
        <v>60</v>
      </c>
      <c r="D3" s="13"/>
    </row>
    <row r="5" spans="1:11" ht="33" x14ac:dyDescent="0.3">
      <c r="A5" s="2"/>
      <c r="B5" s="138" t="s">
        <v>140</v>
      </c>
      <c r="C5" s="138" t="s">
        <v>141</v>
      </c>
      <c r="D5" s="138" t="s">
        <v>142</v>
      </c>
      <c r="E5" s="139" t="s">
        <v>143</v>
      </c>
      <c r="G5" s="60"/>
    </row>
    <row r="6" spans="1:11" ht="16.5" x14ac:dyDescent="0.25">
      <c r="A6" s="161" t="s">
        <v>78</v>
      </c>
      <c r="B6" s="98">
        <v>87.13</v>
      </c>
      <c r="C6" s="98">
        <v>96.86</v>
      </c>
      <c r="D6" s="98">
        <v>116.5157203806</v>
      </c>
      <c r="E6" s="99">
        <v>100</v>
      </c>
      <c r="F6" s="60"/>
      <c r="G6" s="30"/>
      <c r="H6" s="60"/>
    </row>
    <row r="7" spans="1:11" ht="16.5" x14ac:dyDescent="0.25">
      <c r="A7" s="162" t="s">
        <v>62</v>
      </c>
      <c r="B7" s="73"/>
      <c r="C7" s="75"/>
      <c r="D7" s="75"/>
      <c r="E7" s="75"/>
      <c r="G7" s="60"/>
      <c r="H7" s="60"/>
    </row>
    <row r="8" spans="1:11" ht="16.5" x14ac:dyDescent="0.25">
      <c r="A8" s="163" t="s">
        <v>79</v>
      </c>
      <c r="B8" s="74">
        <v>53.14</v>
      </c>
      <c r="C8" s="74">
        <v>60.59</v>
      </c>
      <c r="D8" s="74">
        <v>72.724090026699997</v>
      </c>
      <c r="E8" s="74">
        <v>62.415689307113134</v>
      </c>
      <c r="F8" s="60"/>
      <c r="G8" s="60"/>
    </row>
    <row r="9" spans="1:11" ht="16.5" x14ac:dyDescent="0.3">
      <c r="A9" s="162" t="s">
        <v>62</v>
      </c>
      <c r="B9" s="73"/>
      <c r="C9" s="75"/>
      <c r="D9" s="75"/>
      <c r="E9" s="75"/>
      <c r="G9" s="60"/>
      <c r="K9" s="115"/>
    </row>
    <row r="10" spans="1:11" ht="16.5" x14ac:dyDescent="0.25">
      <c r="A10" s="164" t="s">
        <v>80</v>
      </c>
      <c r="B10" s="74">
        <v>53.14</v>
      </c>
      <c r="C10" s="74">
        <v>60.59</v>
      </c>
      <c r="D10" s="74">
        <v>72.724090026699997</v>
      </c>
      <c r="E10" s="74">
        <v>62.415689307113134</v>
      </c>
    </row>
    <row r="11" spans="1:11" ht="16.5" x14ac:dyDescent="0.25">
      <c r="A11" s="165" t="s">
        <v>81</v>
      </c>
      <c r="B11" s="99"/>
      <c r="C11" s="75"/>
      <c r="D11" s="75"/>
      <c r="E11" s="100"/>
    </row>
    <row r="12" spans="1:11" ht="16.5" x14ac:dyDescent="0.25">
      <c r="A12" s="163" t="s">
        <v>82</v>
      </c>
      <c r="B12" s="74">
        <v>33.99</v>
      </c>
      <c r="C12" s="74">
        <v>36.28</v>
      </c>
      <c r="D12" s="74">
        <v>43.791630353900004</v>
      </c>
      <c r="E12" s="74">
        <v>37.584310692886859</v>
      </c>
    </row>
    <row r="13" spans="1:11" ht="16.5" x14ac:dyDescent="0.25">
      <c r="A13" s="162" t="s">
        <v>62</v>
      </c>
      <c r="B13" s="73"/>
      <c r="C13" s="75"/>
      <c r="D13" s="75"/>
      <c r="E13" s="75"/>
    </row>
    <row r="14" spans="1:11" ht="16.5" x14ac:dyDescent="0.25">
      <c r="A14" s="165" t="s">
        <v>83</v>
      </c>
      <c r="B14" s="74">
        <v>19.260000000000002</v>
      </c>
      <c r="C14" s="74">
        <v>14.64</v>
      </c>
      <c r="D14" s="74">
        <v>27.595102853900002</v>
      </c>
      <c r="E14" s="74">
        <v>23.68358772855737</v>
      </c>
    </row>
    <row r="15" spans="1:11" ht="16.5" x14ac:dyDescent="0.25">
      <c r="A15" s="165" t="s">
        <v>84</v>
      </c>
      <c r="B15" s="75">
        <v>14.73</v>
      </c>
      <c r="C15" s="74">
        <v>20.190000000000001</v>
      </c>
      <c r="D15" s="74">
        <v>16.196527500000002</v>
      </c>
      <c r="E15" s="74">
        <v>13.900722964329491</v>
      </c>
    </row>
    <row r="16" spans="1:11" ht="17.25" x14ac:dyDescent="0.3">
      <c r="A16" s="17" t="s">
        <v>85</v>
      </c>
      <c r="B16" s="12"/>
      <c r="C16" s="12"/>
      <c r="D16" s="12"/>
      <c r="E16" s="22"/>
    </row>
    <row r="18" spans="1:5" ht="34.5" customHeight="1" x14ac:dyDescent="0.25">
      <c r="A18" s="242" t="s">
        <v>77</v>
      </c>
      <c r="B18" s="242"/>
      <c r="C18" s="242"/>
      <c r="D18" s="242"/>
      <c r="E18" s="242"/>
    </row>
  </sheetData>
  <mergeCells count="3">
    <mergeCell ref="A1:E1"/>
    <mergeCell ref="A2:E2"/>
    <mergeCell ref="A18:E18"/>
  </mergeCell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showGridLines="0" workbookViewId="0">
      <selection activeCell="K20" sqref="K20"/>
    </sheetView>
  </sheetViews>
  <sheetFormatPr defaultRowHeight="15" x14ac:dyDescent="0.25"/>
  <cols>
    <col min="1" max="1" width="56.5703125" customWidth="1"/>
    <col min="2" max="2" width="12.140625" customWidth="1"/>
    <col min="3" max="3" width="13.85546875" customWidth="1"/>
    <col min="4" max="4" width="13" customWidth="1"/>
    <col min="5" max="5" width="12.5703125" customWidth="1"/>
    <col min="8" max="8" width="9.42578125" bestFit="1" customWidth="1"/>
  </cols>
  <sheetData>
    <row r="1" spans="1:8" ht="17.25" x14ac:dyDescent="0.25">
      <c r="A1" s="243" t="s">
        <v>56</v>
      </c>
      <c r="B1" s="243"/>
      <c r="C1" s="243"/>
      <c r="D1" s="243"/>
    </row>
    <row r="2" spans="1:8" ht="37.5" customHeight="1" x14ac:dyDescent="0.25">
      <c r="A2" s="248" t="s">
        <v>145</v>
      </c>
      <c r="B2" s="248"/>
      <c r="C2" s="248"/>
      <c r="D2" s="248"/>
      <c r="E2" s="248"/>
    </row>
    <row r="3" spans="1:8" ht="17.25" x14ac:dyDescent="0.3">
      <c r="A3" s="12"/>
      <c r="B3" s="12"/>
    </row>
    <row r="4" spans="1:8" ht="90" customHeight="1" x14ac:dyDescent="0.3">
      <c r="A4" s="14"/>
      <c r="B4" s="63">
        <v>44377</v>
      </c>
      <c r="C4" s="63">
        <v>44742</v>
      </c>
      <c r="D4" s="183" t="s">
        <v>111</v>
      </c>
      <c r="E4" s="63" t="s">
        <v>146</v>
      </c>
    </row>
    <row r="5" spans="1:8" ht="33" x14ac:dyDescent="0.25">
      <c r="A5" s="167" t="s">
        <v>94</v>
      </c>
      <c r="B5" s="224">
        <v>4549.0222785899959</v>
      </c>
      <c r="C5" s="221">
        <v>4318.8796837</v>
      </c>
      <c r="D5" s="221">
        <v>4503.8532820600003</v>
      </c>
      <c r="E5" s="221">
        <v>4442.6797243600004</v>
      </c>
      <c r="G5" s="77"/>
      <c r="H5" s="76"/>
    </row>
    <row r="6" spans="1:8" ht="16.5" x14ac:dyDescent="0.25">
      <c r="A6" s="168" t="s">
        <v>95</v>
      </c>
      <c r="B6" s="101">
        <v>100</v>
      </c>
      <c r="C6" s="102">
        <v>100</v>
      </c>
      <c r="D6" s="198">
        <v>100</v>
      </c>
      <c r="E6" s="102">
        <v>100</v>
      </c>
    </row>
    <row r="7" spans="1:8" ht="17.25" x14ac:dyDescent="0.25">
      <c r="A7" s="19" t="s">
        <v>62</v>
      </c>
      <c r="B7" s="25"/>
      <c r="C7" s="25"/>
      <c r="D7" s="196"/>
      <c r="E7" s="25"/>
    </row>
    <row r="8" spans="1:8" ht="17.25" x14ac:dyDescent="0.25">
      <c r="A8" s="20" t="s">
        <v>96</v>
      </c>
      <c r="B8" s="197">
        <v>77.595224523369296</v>
      </c>
      <c r="C8" s="197">
        <v>78.746120540834212</v>
      </c>
      <c r="D8" s="197">
        <v>77.619452154778898</v>
      </c>
      <c r="E8" s="197">
        <v>78.350531259856737</v>
      </c>
      <c r="G8" s="30"/>
    </row>
    <row r="9" spans="1:8" ht="17.25" x14ac:dyDescent="0.25">
      <c r="A9" s="20" t="s">
        <v>97</v>
      </c>
      <c r="B9" s="192">
        <v>22.152409601169705</v>
      </c>
      <c r="C9" s="192">
        <v>20.916474641546177</v>
      </c>
      <c r="D9" s="192">
        <v>22.075467401665598</v>
      </c>
      <c r="E9" s="197">
        <v>21.35669084105951</v>
      </c>
      <c r="G9" s="30"/>
    </row>
    <row r="10" spans="1:8" ht="17.25" x14ac:dyDescent="0.25">
      <c r="A10" s="20" t="s">
        <v>98</v>
      </c>
      <c r="B10" s="192">
        <v>0.41327501600689415</v>
      </c>
      <c r="C10" s="192">
        <v>0.33740481761964769</v>
      </c>
      <c r="D10" s="192">
        <v>0.30508044355555303</v>
      </c>
      <c r="E10" s="197">
        <v>0.2927778990837287</v>
      </c>
    </row>
    <row r="11" spans="1:8" ht="17.25" x14ac:dyDescent="0.25">
      <c r="A11" s="18" t="s">
        <v>99</v>
      </c>
      <c r="B11" s="103">
        <v>100</v>
      </c>
      <c r="C11" s="220">
        <v>100</v>
      </c>
      <c r="D11" s="102">
        <v>100</v>
      </c>
      <c r="E11" s="102">
        <v>100</v>
      </c>
    </row>
    <row r="12" spans="1:8" ht="17.25" x14ac:dyDescent="0.25">
      <c r="A12" s="19" t="s">
        <v>62</v>
      </c>
      <c r="B12" s="25"/>
      <c r="C12" s="25"/>
      <c r="D12" s="196"/>
      <c r="E12" s="197"/>
    </row>
    <row r="13" spans="1:8" ht="17.25" x14ac:dyDescent="0.25">
      <c r="A13" s="21" t="s">
        <v>100</v>
      </c>
      <c r="B13" s="197">
        <v>40.852465829998522</v>
      </c>
      <c r="C13" s="197">
        <v>43.370440364647841</v>
      </c>
      <c r="D13" s="197">
        <v>43.499646658647521</v>
      </c>
      <c r="E13" s="197">
        <v>43.486371837850918</v>
      </c>
    </row>
    <row r="14" spans="1:8" ht="17.25" x14ac:dyDescent="0.25">
      <c r="A14" s="21" t="s">
        <v>101</v>
      </c>
      <c r="B14" s="197">
        <v>36.719068820602438</v>
      </c>
      <c r="C14" s="197">
        <v>35.757747231035701</v>
      </c>
      <c r="D14" s="197">
        <v>33.328601850312289</v>
      </c>
      <c r="E14" s="197">
        <v>33.079874662621812</v>
      </c>
    </row>
    <row r="15" spans="1:8" ht="17.25" x14ac:dyDescent="0.25">
      <c r="A15" s="21" t="s">
        <v>102</v>
      </c>
      <c r="B15" s="197">
        <v>17.29508383994683</v>
      </c>
      <c r="C15" s="197">
        <v>16.636709771559133</v>
      </c>
      <c r="D15" s="197">
        <v>19.119722714105233</v>
      </c>
      <c r="E15" s="197">
        <v>19.76096803121386</v>
      </c>
    </row>
    <row r="16" spans="1:8" ht="17.25" x14ac:dyDescent="0.25">
      <c r="A16" s="21" t="s">
        <v>103</v>
      </c>
      <c r="B16" s="197">
        <v>4.5581985563339691</v>
      </c>
      <c r="C16" s="197">
        <v>3.6984489434342702</v>
      </c>
      <c r="D16" s="197">
        <v>3.5774913947974714</v>
      </c>
      <c r="E16" s="197">
        <v>3.2296543413484473</v>
      </c>
    </row>
    <row r="17" spans="1:5" ht="17.25" x14ac:dyDescent="0.25">
      <c r="A17" s="21" t="s">
        <v>104</v>
      </c>
      <c r="B17" s="197">
        <v>8.1258806917642729E-2</v>
      </c>
      <c r="C17" s="197">
        <v>7.1343865670281351E-2</v>
      </c>
      <c r="D17" s="197">
        <v>6.1584511223939299E-2</v>
      </c>
      <c r="E17" s="197">
        <v>5.5503949035066322E-2</v>
      </c>
    </row>
    <row r="18" spans="1:5" ht="17.25" x14ac:dyDescent="0.25">
      <c r="A18" s="21" t="s">
        <v>105</v>
      </c>
      <c r="B18" s="197">
        <v>0.49392414620058372</v>
      </c>
      <c r="C18" s="197">
        <v>0.46530982365277518</v>
      </c>
      <c r="D18" s="197">
        <v>0.4129528709135295</v>
      </c>
      <c r="E18" s="197">
        <v>0.38762717792988804</v>
      </c>
    </row>
    <row r="20" spans="1:5" ht="28.5" customHeight="1" x14ac:dyDescent="0.25">
      <c r="A20" s="242" t="s">
        <v>77</v>
      </c>
      <c r="B20" s="242"/>
      <c r="C20" s="242"/>
      <c r="D20" s="242"/>
      <c r="E20" s="242"/>
    </row>
  </sheetData>
  <mergeCells count="3">
    <mergeCell ref="A1:D1"/>
    <mergeCell ref="A20:E20"/>
    <mergeCell ref="A2:E2"/>
  </mergeCells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showGridLines="0" showRuler="0" showWhiteSpace="0" zoomScaleNormal="100" zoomScalePageLayoutView="82" workbookViewId="0">
      <selection activeCell="E13" sqref="E13"/>
    </sheetView>
  </sheetViews>
  <sheetFormatPr defaultRowHeight="15" x14ac:dyDescent="0.25"/>
  <cols>
    <col min="1" max="1" width="68.42578125" customWidth="1"/>
    <col min="2" max="2" width="14" customWidth="1"/>
    <col min="3" max="3" width="12.85546875" customWidth="1"/>
    <col min="4" max="4" width="12.42578125" customWidth="1"/>
    <col min="5" max="5" width="11.140625" customWidth="1"/>
  </cols>
  <sheetData>
    <row r="1" spans="1:10" ht="17.25" x14ac:dyDescent="0.25">
      <c r="A1" s="243" t="s">
        <v>56</v>
      </c>
      <c r="B1" s="243"/>
      <c r="C1" s="243"/>
      <c r="D1" s="243"/>
      <c r="E1" s="243"/>
    </row>
    <row r="2" spans="1:10" ht="27.75" customHeight="1" x14ac:dyDescent="0.25">
      <c r="A2" s="248" t="s">
        <v>147</v>
      </c>
      <c r="B2" s="248"/>
      <c r="C2" s="248"/>
      <c r="D2" s="248"/>
      <c r="E2" s="248"/>
    </row>
    <row r="3" spans="1:10" ht="1.5" hidden="1" customHeight="1" x14ac:dyDescent="0.25"/>
    <row r="4" spans="1:10" ht="79.5" customHeight="1" x14ac:dyDescent="0.3">
      <c r="A4" s="14"/>
      <c r="B4" s="209">
        <v>44377</v>
      </c>
      <c r="C4" s="209">
        <v>44742</v>
      </c>
      <c r="D4" s="209" t="s">
        <v>111</v>
      </c>
      <c r="E4" s="209" t="s">
        <v>146</v>
      </c>
    </row>
    <row r="5" spans="1:10" ht="24.75" customHeight="1" x14ac:dyDescent="0.25">
      <c r="A5" s="210" t="s">
        <v>86</v>
      </c>
      <c r="B5" s="223">
        <v>1037.101973000001</v>
      </c>
      <c r="C5" s="223">
        <v>1347.686183</v>
      </c>
      <c r="D5" s="223">
        <v>1496.250603</v>
      </c>
      <c r="E5" s="223">
        <v>1676.6434949999998</v>
      </c>
      <c r="F5" s="60"/>
      <c r="G5" s="30"/>
      <c r="H5" s="30"/>
    </row>
    <row r="6" spans="1:10" ht="21.75" customHeight="1" x14ac:dyDescent="0.25">
      <c r="A6" s="211" t="s">
        <v>87</v>
      </c>
      <c r="B6" s="212">
        <v>100</v>
      </c>
      <c r="C6" s="212">
        <v>100</v>
      </c>
      <c r="D6" s="213">
        <v>100</v>
      </c>
      <c r="E6" s="213">
        <v>100</v>
      </c>
      <c r="H6" s="78"/>
    </row>
    <row r="7" spans="1:10" ht="17.25" x14ac:dyDescent="0.25">
      <c r="A7" s="211" t="s">
        <v>62</v>
      </c>
      <c r="B7" s="213"/>
      <c r="C7" s="213"/>
      <c r="D7" s="215"/>
      <c r="E7" s="215"/>
    </row>
    <row r="8" spans="1:10" ht="17.25" x14ac:dyDescent="0.25">
      <c r="A8" s="214" t="s">
        <v>88</v>
      </c>
      <c r="B8" s="215">
        <v>4.6791560775480265</v>
      </c>
      <c r="C8" s="215">
        <v>4.1004744054721831</v>
      </c>
      <c r="D8" s="215">
        <v>6.8911879329080534</v>
      </c>
      <c r="E8" s="215">
        <v>7.8407877042459777</v>
      </c>
      <c r="J8" s="30"/>
    </row>
    <row r="9" spans="1:10" ht="17.25" x14ac:dyDescent="0.25">
      <c r="A9" s="214" t="s">
        <v>89</v>
      </c>
      <c r="B9" s="215">
        <v>27.093430281228482</v>
      </c>
      <c r="C9" s="215">
        <v>32.245768820796762</v>
      </c>
      <c r="D9" s="215">
        <v>33.720134981960598</v>
      </c>
      <c r="E9" s="215">
        <v>35.354143129872696</v>
      </c>
      <c r="G9" s="78"/>
    </row>
    <row r="10" spans="1:10" ht="17.25" x14ac:dyDescent="0.25">
      <c r="A10" s="214" t="s">
        <v>90</v>
      </c>
      <c r="B10" s="215">
        <v>67.724089268510141</v>
      </c>
      <c r="C10" s="215">
        <v>63.217457279518605</v>
      </c>
      <c r="D10" s="215">
        <v>59.033241839903198</v>
      </c>
      <c r="E10" s="215">
        <v>56.478244052710799</v>
      </c>
    </row>
    <row r="11" spans="1:10" ht="17.25" x14ac:dyDescent="0.25">
      <c r="A11" s="214" t="s">
        <v>91</v>
      </c>
      <c r="B11" s="212">
        <v>0.50332437271334751</v>
      </c>
      <c r="C11" s="212">
        <v>0.43629949421244457</v>
      </c>
      <c r="D11" s="212">
        <v>0.35543524522810199</v>
      </c>
      <c r="E11" s="212">
        <v>0.32682511317052526</v>
      </c>
    </row>
    <row r="12" spans="1:10" ht="36" customHeight="1" x14ac:dyDescent="0.25">
      <c r="A12" s="211" t="s">
        <v>92</v>
      </c>
      <c r="B12" s="216">
        <v>10.056059751027201</v>
      </c>
      <c r="C12" s="216">
        <v>10.369693462139001</v>
      </c>
      <c r="D12" s="216">
        <v>10.549936717858801</v>
      </c>
      <c r="E12" s="216">
        <v>10.887162243293705</v>
      </c>
      <c r="H12" s="30"/>
    </row>
    <row r="13" spans="1:10" ht="22.5" customHeight="1" x14ac:dyDescent="0.25">
      <c r="A13" s="211" t="s">
        <v>93</v>
      </c>
      <c r="B13" s="217">
        <v>4100.1031541900302</v>
      </c>
      <c r="C13" s="217">
        <v>3591.7821319616505</v>
      </c>
      <c r="D13" s="217">
        <v>3204</v>
      </c>
      <c r="E13" s="217">
        <v>3073.1953300197551</v>
      </c>
    </row>
    <row r="15" spans="1:10" ht="33.75" customHeight="1" x14ac:dyDescent="0.25">
      <c r="A15" s="242" t="s">
        <v>77</v>
      </c>
      <c r="B15" s="242"/>
      <c r="C15" s="242"/>
      <c r="D15" s="242"/>
      <c r="E15" s="242"/>
    </row>
    <row r="16" spans="1:10" x14ac:dyDescent="0.25">
      <c r="C16" s="62"/>
    </row>
    <row r="17" spans="2:3" x14ac:dyDescent="0.25">
      <c r="B17" s="60"/>
      <c r="C17" s="60"/>
    </row>
  </sheetData>
  <mergeCells count="3">
    <mergeCell ref="A1:E1"/>
    <mergeCell ref="A2:E2"/>
    <mergeCell ref="A15:E1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պետ պարտք</vt:lpstr>
      <vt:lpstr>պետ պարտքի կառուցվածք</vt:lpstr>
      <vt:lpstr>պարտքի միջին տոկոսադրույք</vt:lpstr>
      <vt:lpstr>արտ վարկերի ստաց և սպասարկում</vt:lpstr>
      <vt:lpstr>պարտքի կառ ուղենիշ. ցուց.</vt:lpstr>
      <vt:lpstr>պակասուրդի ֆինանս. փոխ. միջոց.</vt:lpstr>
      <vt:lpstr>կառ. պարտքի գծով տոկոսավճարներ</vt:lpstr>
      <vt:lpstr>կառ. արտաքին պարտք</vt:lpstr>
      <vt:lpstr>պետ պարտատոմսեր</vt:lpstr>
      <vt:lpstr>Sheet1</vt:lpstr>
    </vt:vector>
  </TitlesOfParts>
  <Company>parliament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cp:lastPrinted>2023-07-18T12:08:14Z</cp:lastPrinted>
  <dcterms:created xsi:type="dcterms:W3CDTF">2016-03-11T11:20:21Z</dcterms:created>
  <dcterms:modified xsi:type="dcterms:W3CDTF">2023-07-19T14:04:39Z</dcterms:modified>
</cp:coreProperties>
</file>