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etakan partq Hulis\"/>
    </mc:Choice>
  </mc:AlternateContent>
  <bookViews>
    <workbookView xWindow="0" yWindow="0" windowWidth="28770" windowHeight="12300" firstSheet="4" activeTab="6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  <sheet name="Sheet1" sheetId="10" r:id="rId10"/>
  </sheets>
  <calcPr calcId="162913"/>
</workbook>
</file>

<file path=xl/calcChain.xml><?xml version="1.0" encoding="utf-8"?>
<calcChain xmlns="http://schemas.openxmlformats.org/spreadsheetml/2006/main">
  <c r="H21" i="2" l="1"/>
  <c r="H20" i="2"/>
  <c r="G21" i="2"/>
  <c r="G10" i="4" l="1"/>
  <c r="G9" i="4"/>
  <c r="G8" i="4"/>
  <c r="H5" i="1" l="1"/>
  <c r="H9" i="4" l="1"/>
  <c r="H10" i="4"/>
  <c r="H8" i="4"/>
  <c r="I8" i="4"/>
  <c r="I9" i="4" l="1"/>
  <c r="I10" i="4"/>
  <c r="H16" i="2" l="1"/>
  <c r="G15" i="2"/>
  <c r="H42" i="1"/>
  <c r="H34" i="1"/>
  <c r="H20" i="1"/>
  <c r="G19" i="1"/>
  <c r="H12" i="1"/>
  <c r="H11" i="1"/>
  <c r="H9" i="1"/>
  <c r="H11" i="3" l="1"/>
  <c r="F11" i="3"/>
  <c r="G9" i="3"/>
  <c r="H6" i="3"/>
  <c r="G24" i="2"/>
  <c r="H15" i="2"/>
  <c r="H13" i="2"/>
  <c r="G13" i="2"/>
  <c r="F7" i="2"/>
  <c r="H40" i="1"/>
  <c r="H23" i="1"/>
  <c r="G23" i="1"/>
  <c r="G18" i="1"/>
  <c r="G15" i="1"/>
  <c r="H13" i="1"/>
  <c r="F12" i="1"/>
  <c r="G12" i="1"/>
  <c r="F5" i="1"/>
  <c r="G5" i="1"/>
  <c r="F25" i="2" l="1"/>
  <c r="G11" i="2"/>
  <c r="G20" i="2"/>
  <c r="G19" i="2"/>
  <c r="H24" i="2" l="1"/>
  <c r="F24" i="2" l="1"/>
  <c r="H25" i="2"/>
  <c r="H10" i="3"/>
  <c r="H9" i="3" l="1"/>
  <c r="G31" i="1"/>
  <c r="G29" i="1"/>
  <c r="F6" i="3" l="1"/>
  <c r="G21" i="1" l="1"/>
  <c r="F21" i="1"/>
  <c r="H19" i="2" l="1"/>
  <c r="F14" i="1"/>
  <c r="F13" i="1"/>
  <c r="F36" i="1"/>
  <c r="H43" i="1"/>
  <c r="H7" i="2" l="1"/>
  <c r="H8" i="2"/>
  <c r="H11" i="2"/>
  <c r="H14" i="2"/>
  <c r="H29" i="1"/>
  <c r="H31" i="1"/>
  <c r="H33" i="1"/>
  <c r="H35" i="1"/>
  <c r="H36" i="1"/>
  <c r="H37" i="1"/>
  <c r="H41" i="1"/>
  <c r="H45" i="1"/>
  <c r="H46" i="1"/>
  <c r="H27" i="1"/>
  <c r="H18" i="1"/>
  <c r="H19" i="1"/>
  <c r="H21" i="1"/>
  <c r="H14" i="1"/>
  <c r="H15" i="1"/>
  <c r="H7" i="1"/>
  <c r="F11" i="2" l="1"/>
  <c r="F10" i="3" l="1"/>
  <c r="G6" i="3" l="1"/>
  <c r="G7" i="2"/>
  <c r="G10" i="3" l="1"/>
  <c r="G11" i="3"/>
  <c r="F9" i="3"/>
  <c r="G14" i="2"/>
  <c r="G25" i="2"/>
  <c r="G8" i="2"/>
  <c r="F20" i="2"/>
  <c r="F21" i="2"/>
  <c r="F19" i="2"/>
  <c r="F13" i="2"/>
  <c r="F14" i="2"/>
  <c r="F15" i="2"/>
  <c r="F8" i="2"/>
  <c r="G46" i="1"/>
  <c r="G45" i="1"/>
  <c r="G40" i="1"/>
  <c r="G41" i="1"/>
  <c r="G43" i="1"/>
  <c r="G34" i="1"/>
  <c r="G35" i="1"/>
  <c r="G36" i="1"/>
  <c r="G37" i="1"/>
  <c r="G33" i="1"/>
  <c r="G27" i="1"/>
  <c r="F46" i="1"/>
  <c r="F45" i="1"/>
  <c r="F40" i="1"/>
  <c r="F41" i="1"/>
  <c r="F43" i="1"/>
  <c r="F34" i="1"/>
  <c r="F35" i="1"/>
  <c r="F37" i="1"/>
  <c r="F33" i="1"/>
  <c r="F31" i="1"/>
  <c r="F29" i="1"/>
  <c r="F27" i="1"/>
  <c r="G13" i="1"/>
  <c r="G14" i="1"/>
  <c r="G11" i="1"/>
  <c r="G9" i="1"/>
  <c r="G7" i="1"/>
  <c r="F23" i="1"/>
  <c r="F18" i="1"/>
  <c r="F19" i="1"/>
  <c r="F15" i="1"/>
  <c r="F11" i="1"/>
  <c r="F9" i="1"/>
  <c r="F7" i="1"/>
  <c r="G7" i="3"/>
  <c r="H7" i="3"/>
  <c r="F7" i="3"/>
</calcChain>
</file>

<file path=xl/sharedStrings.xml><?xml version="1.0" encoding="utf-8"?>
<sst xmlns="http://schemas.openxmlformats.org/spreadsheetml/2006/main" count="249" uniqueCount="149">
  <si>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</si>
  <si>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</si>
  <si>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</si>
  <si>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</si>
  <si>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</si>
  <si>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</si>
  <si>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</si>
  <si>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</si>
  <si>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</si>
  <si>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</si>
  <si>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</si>
  <si>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</si>
  <si>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</si>
  <si>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</si>
  <si>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</si>
  <si>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</si>
  <si>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</si>
  <si>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</si>
  <si>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</si>
  <si>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</si>
  <si>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</si>
  <si>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</si>
  <si>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</si>
  <si>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</si>
  <si>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</si>
  <si>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</si>
  <si>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</si>
  <si>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</si>
  <si>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</si>
  <si>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</si>
  <si>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</si>
  <si>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</si>
  <si>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</si>
  <si>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</si>
  <si>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</si>
  <si>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Տոկոսավճար</t>
  </si>
  <si>
    <t>Մայր գումարի մարում</t>
  </si>
  <si>
    <t>Վարկային միջոցների ստացում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</si>
  <si>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</si>
  <si>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</si>
  <si>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</si>
  <si>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</si>
  <si>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</si>
  <si>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</si>
  <si>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</si>
  <si>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</si>
  <si>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</si>
  <si>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</si>
  <si>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</si>
  <si>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</si>
  <si>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</si>
  <si>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</si>
  <si>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առավելագույնը 20%</t>
  </si>
  <si>
    <t>Տոկոսադրույքի ռիսկ</t>
  </si>
  <si>
    <t>առնվազն 80%</t>
  </si>
  <si>
    <t>Փոխարժեքի ռիսկ</t>
  </si>
  <si>
    <t>ՏԵՂԵԿԱՆՔ</t>
  </si>
  <si>
    <t xml:space="preserve">     արտաքին երաշխիքների գծով</t>
  </si>
  <si>
    <t xml:space="preserve">     ներքին երաշխիքների գծով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</si>
  <si>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</si>
  <si>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</si>
  <si>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</si>
  <si>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</si>
  <si>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</si>
  <si>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</si>
  <si>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</si>
  <si>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</si>
  <si>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</si>
  <si>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</si>
  <si>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</si>
  <si>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</si>
  <si>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</si>
  <si>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</si>
  <si>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</si>
  <si>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</si>
  <si>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</si>
  <si>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</si>
  <si>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</si>
  <si>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</si>
  <si>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</si>
  <si>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</si>
  <si>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</si>
  <si>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</si>
  <si>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</si>
  <si>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</si>
  <si>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</si>
  <si>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</si>
  <si>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</si>
  <si>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</si>
  <si>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</si>
  <si>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</si>
  <si>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</si>
  <si>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</si>
  <si>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</si>
  <si>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</si>
  <si>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</si>
  <si>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</si>
  <si>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</si>
  <si>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</si>
  <si>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</si>
  <si>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</si>
  <si>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</si>
  <si>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</si>
  <si>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</si>
  <si>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</si>
  <si>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</si>
  <si>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</si>
  <si>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/մլրդ դրամ/</t>
  </si>
  <si>
    <t>ՀՀ կառավարության պարտքի մինչև մարումը մնացած միջին կշռված ժամկետը, տարի</t>
  </si>
  <si>
    <t>արտաքին երաշխիքներ</t>
  </si>
  <si>
    <t xml:space="preserve"> </t>
  </si>
  <si>
    <t>31.12.2022</t>
  </si>
  <si>
    <t xml:space="preserve">             2021-2023թթ.  Հայաստանի Հանրապետության կառավարության պարտքի միջին տոկոսադրույքի վերաբերյալ </t>
  </si>
  <si>
    <t>ուղենիշներն ըստ 2023-2025թթ. ռազմավարական ծրագրի</t>
  </si>
  <si>
    <t>7 – 10 տարի</t>
  </si>
  <si>
    <t>առնվազն 30%</t>
  </si>
  <si>
    <t>Ֆիքսված տոկոսադրույքով պարտքի կշիռը ընդամենը պարտքի մեջ,%</t>
  </si>
  <si>
    <t>Ներքին պարտքի կշիռը ընդամենը պարտքի մեջ,%</t>
  </si>
  <si>
    <t>01.06.2023-30.06.2023</t>
  </si>
  <si>
    <t>Տեղեկանք</t>
  </si>
  <si>
    <t xml:space="preserve">                                                                         (հուլիս  ամսվա վերջի դրությամբ)</t>
  </si>
  <si>
    <t>2021-2023թթ. Հայաստանի Հանրապետության պետական պարտքի վերաբերյալ (հուլիս ամսվա վերջի դրությամբ)</t>
  </si>
  <si>
    <t xml:space="preserve">31.07.2023-ը 31.07․2021-ի նկատմամբ(%) </t>
  </si>
  <si>
    <t xml:space="preserve">31.07.2023-ը 31.07․2022-ի նկատմամբ(%) </t>
  </si>
  <si>
    <t xml:space="preserve">31.07․2023-ը 31.12.2022-ի նկատմամբ(%) </t>
  </si>
  <si>
    <t xml:space="preserve">31.07.2023 31.07․2022-ի նկատմամբ(%) </t>
  </si>
  <si>
    <t xml:space="preserve">  2021-2023թթ.  Հայաստանի Հանրապետության կառավարության պարտքի կառուցվածքի վերաբերյալ  (հուլիս ամսվա վերջի դրությամբ)</t>
  </si>
  <si>
    <t xml:space="preserve">Տեսակարար կշռի փոփոխությունը` 31.07.2023-ին 31.07.2021-ի նկատմամբ(+/-) </t>
  </si>
  <si>
    <t xml:space="preserve">Տեսակարար կշռի փոփոխությունը 31.07.2023-ին 31.07.2022-ի նկատմամբ(+/-) </t>
  </si>
  <si>
    <t xml:space="preserve">Տեսակարար կշռի փոփոխությունը 31.07.2023-ին 31.12.2022-ի նկատմամբ(+/-) </t>
  </si>
  <si>
    <t xml:space="preserve"> 2021-2023թթ. հունվար-հուլիս ամիսներին Հայաստանի Հանրապետության կառավարության արտաքին վարկերի սպասարկման և արտաքին վարկային միջոցների ստացման վերաբերյալ (մլն ԱՄն դոլար)</t>
  </si>
  <si>
    <t>01․01․2021 - 31․07.2021</t>
  </si>
  <si>
    <t>01․01․2022 - 31․07․2022</t>
  </si>
  <si>
    <t>01.07.2023-31.07.2023</t>
  </si>
  <si>
    <t>01․01․2023 - 31․07.2023</t>
  </si>
  <si>
    <t xml:space="preserve">Փոփոխությունը 01.01.2023 - 31.07.2023-ին 01.01.2021-31.07.2021-ի նկատմամբ(%) </t>
  </si>
  <si>
    <t xml:space="preserve">Փոփոխությունը 01.01.2023 31.07.2023-ին 01.01.2022-31.07.2022-ի նկատմամբ(%) </t>
  </si>
  <si>
    <t xml:space="preserve">Փոփոխությունը 01.07.2023 -31 07.2023-ին 01.06.2023-30.06.2023-ի նկատմամբ(%) </t>
  </si>
  <si>
    <t xml:space="preserve">ՀՀ Կառավարության պարտքի կառավարման 2023 -2025թթ. ռազմավարական ծրագրի ուղենշային ցուցանիշների վերաբերյալ (հուլիս ամսվա վերջի դրությամբ) </t>
  </si>
  <si>
    <t>31․07․2023</t>
  </si>
  <si>
    <t>2021-2023թթ. հունվար-հուլիս ամիսներին պետական բյուջեի պակասուրդի ֆինանսավորումը փոխառու միջոցների հաշվին</t>
  </si>
  <si>
    <t>01.01.2021-31.07.2021</t>
  </si>
  <si>
    <t>01.01.2022-31.07.2022</t>
  </si>
  <si>
    <t>01.01.2023-31.07․2023</t>
  </si>
  <si>
    <t>% (2023թ. հուլիս)</t>
  </si>
  <si>
    <t>2021-2023թթ. հունվար-հուլիս ամիսներին ՀՀ պետական բյուջեից ՀՀ կառավարության պարտքի գծով վճարված տոկոսավճարներ</t>
  </si>
  <si>
    <t xml:space="preserve">2021-2023թթ. վարկային պայմանագրերով ձևավորված ՀՀ կառավարության արտաքին պարտքը (հուլիս ամսվա վերջի դրությամբ) </t>
  </si>
  <si>
    <t xml:space="preserve"> 31.07.2023</t>
  </si>
  <si>
    <t>2021-2023թթ. շրջանառության մեջ գտնվող ՀՀ պետական պարտատոմսերը  (հուլիս ամսվա վերջի դրությամբ)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</si>
</sst>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_-* #,##0.00\ _€_-;\-* #,##0.00\ _€_-;_-* &quot;-&quot;??\ _€_-;_-@_-"/>
    <numFmt numFmtId="166" formatCode="#,##0.0"/>
    <numFmt numFmtId="167" formatCode="#,##0.00;[Red]#,##0.00"/>
    <numFmt numFmtId="168" formatCode="0.0"/>
    <numFmt numFmtId="169" formatCode="0.00;[Red]0.00"/>
    <numFmt numFmtId="170" formatCode="0.00_ ;\-0.00\ "/>
    <numFmt numFmtId="171" formatCode="#,##0.00_ ;\-#,##0.00\ "/>
    <numFmt numFmtId="172" formatCode="0.00_);\(0.00\)"/>
    <numFmt numFmtId="173" formatCode="#,##0.0;[Red]#,##0.0"/>
    <numFmt numFmtId="174" formatCode="0.000_);\(0.000\)"/>
    <numFmt numFmtId="175" formatCode="#,##0.000_);\(#,##0.000\)"/>
    <numFmt numFmtId="176" formatCode="#,##0.0_);\(#,##0.0\)"/>
    <numFmt numFmtId="177" formatCode="_(* #,##0.0_);_(* \(#,##0.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2"/>
      <color theme="1"/>
      <name val="Calibri"/>
      <family val="2"/>
      <scheme val="minor"/>
    </font>
    <font>
      <i/>
      <sz val="11"/>
      <color theme="1"/>
      <name val="GHEA Grapalat"/>
      <family val="3"/>
    </font>
    <font>
      <i/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name val="GHEA Grapalat"/>
      <family val="3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indexed="8"/>
      <name val="GHEA Grapalat"/>
      <family val="3"/>
    </font>
    <font>
      <b/>
      <i/>
      <sz val="10"/>
      <name val="GHEA Grapalat"/>
      <family val="3"/>
    </font>
    <font>
      <b/>
      <sz val="10"/>
      <color indexed="8"/>
      <name val="GHEA Grapalat"/>
      <family val="3"/>
    </font>
    <font>
      <i/>
      <sz val="10"/>
      <color indexed="8"/>
      <name val="GHEA Grapalat"/>
      <family val="3"/>
    </font>
    <font>
      <i/>
      <sz val="1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24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 vertical="center" wrapText="1"/>
    </xf>
    <xf numFmtId="0" fontId="17" fillId="0" borderId="0" xfId="3" applyFont="1" applyAlignment="1">
      <alignment vertical="center" wrapText="1"/>
    </xf>
    <xf numFmtId="0" fontId="16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indent="2"/>
    </xf>
    <xf numFmtId="0" fontId="14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8" fontId="0" fillId="0" borderId="0" xfId="0" applyNumberFormat="1"/>
    <xf numFmtId="0" fontId="2" fillId="0" borderId="5" xfId="0" applyFont="1" applyBorder="1"/>
    <xf numFmtId="169" fontId="2" fillId="0" borderId="1" xfId="0" applyNumberFormat="1" applyFont="1" applyBorder="1" applyAlignment="1">
      <alignment horizontal="center" vertical="center" wrapText="1"/>
    </xf>
    <xf numFmtId="169" fontId="2" fillId="5" borderId="1" xfId="0" applyNumberFormat="1" applyFont="1" applyFill="1" applyBorder="1" applyAlignment="1">
      <alignment horizontal="center" vertical="center" wrapText="1"/>
    </xf>
    <xf numFmtId="169" fontId="2" fillId="0" borderId="1" xfId="1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3" fillId="3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9" fontId="19" fillId="0" borderId="1" xfId="1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left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2" fillId="5" borderId="1" xfId="1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" fillId="5" borderId="1" xfId="0" applyNumberFormat="1" applyFont="1" applyFill="1" applyBorder="1" applyAlignment="1">
      <alignment horizontal="center" vertical="center" wrapText="1"/>
    </xf>
    <xf numFmtId="169" fontId="8" fillId="0" borderId="1" xfId="10" applyNumberFormat="1" applyFont="1" applyBorder="1" applyAlignment="1">
      <alignment horizontal="center" vertical="center" wrapText="1"/>
    </xf>
    <xf numFmtId="169" fontId="8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vertical="top"/>
    </xf>
    <xf numFmtId="169" fontId="0" fillId="0" borderId="0" xfId="0" applyNumberFormat="1"/>
    <xf numFmtId="167" fontId="0" fillId="0" borderId="0" xfId="0" applyNumberFormat="1"/>
    <xf numFmtId="39" fontId="0" fillId="0" borderId="0" xfId="0" applyNumberFormat="1"/>
    <xf numFmtId="14" fontId="2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/>
    </xf>
    <xf numFmtId="171" fontId="2" fillId="0" borderId="1" xfId="0" applyNumberFormat="1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9" fontId="19" fillId="0" borderId="1" xfId="0" applyNumberFormat="1" applyFont="1" applyBorder="1" applyAlignment="1">
      <alignment horizontal="center" vertical="center" wrapText="1"/>
    </xf>
    <xf numFmtId="169" fontId="19" fillId="0" borderId="1" xfId="3" applyNumberFormat="1" applyFont="1" applyBorder="1" applyAlignment="1">
      <alignment horizontal="center" vertical="center" wrapText="1"/>
    </xf>
    <xf numFmtId="169" fontId="19" fillId="0" borderId="1" xfId="4" applyNumberFormat="1" applyFont="1" applyBorder="1" applyAlignment="1">
      <alignment horizontal="center" vertical="center" wrapText="1"/>
    </xf>
    <xf numFmtId="165" fontId="0" fillId="0" borderId="0" xfId="0" applyNumberFormat="1"/>
    <xf numFmtId="164" fontId="0" fillId="0" borderId="0" xfId="0" applyNumberFormat="1"/>
    <xf numFmtId="1" fontId="0" fillId="0" borderId="0" xfId="0" applyNumberFormat="1"/>
    <xf numFmtId="0" fontId="4" fillId="0" borderId="0" xfId="0" applyFont="1" applyAlignment="1"/>
    <xf numFmtId="173" fontId="3" fillId="2" borderId="1" xfId="1" applyNumberFormat="1" applyFont="1" applyFill="1" applyBorder="1" applyAlignment="1">
      <alignment horizontal="center" vertical="center" wrapText="1"/>
    </xf>
    <xf numFmtId="0" fontId="20" fillId="0" borderId="0" xfId="0" applyFont="1"/>
    <xf numFmtId="164" fontId="2" fillId="0" borderId="1" xfId="1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167" fontId="19" fillId="0" borderId="1" xfId="1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left" vertical="center" wrapText="1"/>
    </xf>
    <xf numFmtId="169" fontId="3" fillId="4" borderId="1" xfId="0" applyNumberFormat="1" applyFont="1" applyFill="1" applyBorder="1" applyAlignment="1">
      <alignment horizontal="center" vertical="center" wrapText="1"/>
    </xf>
    <xf numFmtId="169" fontId="3" fillId="4" borderId="1" xfId="1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172" fontId="2" fillId="0" borderId="1" xfId="1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69" fontId="21" fillId="5" borderId="1" xfId="0" applyNumberFormat="1" applyFont="1" applyFill="1" applyBorder="1" applyAlignment="1">
      <alignment horizontal="center" vertical="center" wrapText="1"/>
    </xf>
    <xf numFmtId="169" fontId="18" fillId="0" borderId="1" xfId="3" applyNumberFormat="1" applyFont="1" applyBorder="1" applyAlignment="1">
      <alignment horizontal="center" vertical="center" wrapText="1"/>
    </xf>
    <xf numFmtId="169" fontId="18" fillId="0" borderId="1" xfId="4" applyNumberFormat="1" applyFont="1" applyBorder="1" applyAlignment="1">
      <alignment horizontal="center" vertical="center" wrapText="1"/>
    </xf>
    <xf numFmtId="169" fontId="19" fillId="0" borderId="4" xfId="4" applyNumberFormat="1" applyFont="1" applyBorder="1" applyAlignment="1">
      <alignment horizontal="center" vertical="center" wrapText="1"/>
    </xf>
    <xf numFmtId="169" fontId="18" fillId="0" borderId="1" xfId="16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169" fontId="18" fillId="0" borderId="1" xfId="26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18" fillId="2" borderId="1" xfId="10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4" fontId="19" fillId="0" borderId="1" xfId="1" applyFont="1" applyFill="1" applyBorder="1" applyAlignment="1">
      <alignment horizontal="center" vertical="center" wrapText="1"/>
    </xf>
    <xf numFmtId="0" fontId="2" fillId="0" borderId="0" xfId="0" applyFont="1"/>
    <xf numFmtId="14" fontId="2" fillId="0" borderId="8" xfId="0" applyNumberFormat="1" applyFont="1" applyBorder="1" applyAlignment="1">
      <alignment horizontal="center" vertical="center" textRotation="90" wrapText="1"/>
    </xf>
    <xf numFmtId="0" fontId="0" fillId="5" borderId="0" xfId="0" applyFill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4" fontId="18" fillId="3" borderId="1" xfId="1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left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 wrapText="1"/>
    </xf>
    <xf numFmtId="169" fontId="3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2" fillId="0" borderId="0" xfId="3" applyFont="1" applyAlignment="1">
      <alignment vertical="center"/>
    </xf>
    <xf numFmtId="0" fontId="23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22" fillId="0" borderId="1" xfId="3" applyFont="1" applyBorder="1" applyAlignment="1">
      <alignment horizontal="left" vertical="center" wrapText="1" indent="2"/>
    </xf>
    <xf numFmtId="0" fontId="19" fillId="0" borderId="1" xfId="3" applyFont="1" applyBorder="1" applyAlignment="1">
      <alignment horizontal="left" vertical="center" wrapText="1" indent="5"/>
    </xf>
    <xf numFmtId="0" fontId="8" fillId="0" borderId="1" xfId="3" applyFont="1" applyBorder="1" applyAlignment="1">
      <alignment horizontal="left" vertical="center" wrapText="1" indent="5"/>
    </xf>
    <xf numFmtId="0" fontId="19" fillId="0" borderId="0" xfId="0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169" fontId="15" fillId="0" borderId="1" xfId="28" applyNumberFormat="1" applyFont="1" applyFill="1" applyBorder="1" applyAlignment="1">
      <alignment horizontal="center" vertical="center" wrapText="1"/>
    </xf>
    <xf numFmtId="169" fontId="3" fillId="2" borderId="1" xfId="1" applyNumberFormat="1" applyFont="1" applyFill="1" applyBorder="1" applyAlignment="1">
      <alignment horizontal="center" vertical="center" wrapText="1"/>
    </xf>
    <xf numFmtId="169" fontId="8" fillId="0" borderId="1" xfId="28" applyNumberFormat="1" applyFont="1" applyBorder="1" applyAlignment="1">
      <alignment horizontal="center" vertical="center"/>
    </xf>
    <xf numFmtId="169" fontId="8" fillId="3" borderId="1" xfId="28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167" fontId="3" fillId="3" borderId="1" xfId="1" applyNumberFormat="1" applyFont="1" applyFill="1" applyBorder="1" applyAlignment="1">
      <alignment horizontal="center" vertical="center" wrapText="1"/>
    </xf>
    <xf numFmtId="39" fontId="2" fillId="3" borderId="1" xfId="1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173" fontId="3" fillId="2" borderId="7" xfId="1" applyNumberFormat="1" applyFont="1" applyFill="1" applyBorder="1" applyAlignment="1">
      <alignment horizontal="center" vertical="center" wrapText="1"/>
    </xf>
    <xf numFmtId="167" fontId="2" fillId="0" borderId="7" xfId="1" applyNumberFormat="1" applyFont="1" applyBorder="1" applyAlignment="1">
      <alignment horizontal="center" vertical="center" wrapText="1"/>
    </xf>
    <xf numFmtId="173" fontId="3" fillId="3" borderId="7" xfId="1" applyNumberFormat="1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textRotation="90" wrapText="1"/>
    </xf>
    <xf numFmtId="169" fontId="3" fillId="3" borderId="1" xfId="1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176" fontId="12" fillId="0" borderId="1" xfId="28" applyNumberFormat="1" applyFont="1" applyFill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 textRotation="90" wrapText="1"/>
    </xf>
    <xf numFmtId="167" fontId="8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 wrapText="1"/>
    </xf>
    <xf numFmtId="169" fontId="0" fillId="0" borderId="0" xfId="0" applyNumberFormat="1" applyAlignment="1">
      <alignment horizontal="center"/>
    </xf>
    <xf numFmtId="169" fontId="19" fillId="0" borderId="1" xfId="28" applyNumberFormat="1" applyFont="1" applyFill="1" applyBorder="1" applyAlignment="1">
      <alignment horizontal="center" vertical="center"/>
    </xf>
    <xf numFmtId="169" fontId="2" fillId="0" borderId="7" xfId="0" applyNumberFormat="1" applyFont="1" applyBorder="1" applyAlignment="1">
      <alignment horizontal="center" vertical="center" wrapText="1"/>
    </xf>
    <xf numFmtId="169" fontId="19" fillId="0" borderId="1" xfId="28" applyNumberFormat="1" applyFont="1" applyBorder="1" applyAlignment="1">
      <alignment horizontal="center" vertical="center"/>
    </xf>
    <xf numFmtId="169" fontId="3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169" fontId="21" fillId="5" borderId="9" xfId="0" applyNumberFormat="1" applyFont="1" applyFill="1" applyBorder="1" applyAlignment="1">
      <alignment horizontal="center" vertical="center" wrapText="1"/>
    </xf>
    <xf numFmtId="173" fontId="24" fillId="0" borderId="1" xfId="28" applyNumberFormat="1" applyFont="1" applyBorder="1" applyAlignment="1">
      <alignment horizontal="center" vertical="center"/>
    </xf>
    <xf numFmtId="176" fontId="25" fillId="2" borderId="8" xfId="28" applyNumberFormat="1" applyFont="1" applyFill="1" applyBorder="1" applyAlignment="1">
      <alignment horizontal="center" vertical="center" wrapText="1"/>
    </xf>
    <xf numFmtId="39" fontId="3" fillId="2" borderId="8" xfId="0" applyNumberFormat="1" applyFont="1" applyFill="1" applyBorder="1" applyAlignment="1">
      <alignment horizontal="center" vertical="center" wrapText="1"/>
    </xf>
    <xf numFmtId="176" fontId="12" fillId="0" borderId="8" xfId="28" applyNumberFormat="1" applyFont="1" applyFill="1" applyBorder="1" applyAlignment="1">
      <alignment horizontal="center" vertical="center"/>
    </xf>
    <xf numFmtId="39" fontId="2" fillId="5" borderId="8" xfId="0" applyNumberFormat="1" applyFont="1" applyFill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 vertical="center" wrapText="1"/>
    </xf>
    <xf numFmtId="169" fontId="10" fillId="0" borderId="2" xfId="0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69" fontId="15" fillId="0" borderId="1" xfId="2" applyNumberFormat="1" applyFont="1" applyBorder="1" applyAlignment="1">
      <alignment horizontal="center" vertical="center" wrapText="1"/>
    </xf>
    <xf numFmtId="169" fontId="15" fillId="0" borderId="1" xfId="5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4"/>
    </xf>
    <xf numFmtId="173" fontId="15" fillId="0" borderId="1" xfId="28" applyNumberFormat="1" applyFont="1" applyBorder="1" applyAlignment="1">
      <alignment horizontal="center" vertical="center"/>
    </xf>
    <xf numFmtId="167" fontId="11" fillId="0" borderId="1" xfId="28" applyNumberFormat="1" applyFont="1" applyBorder="1" applyAlignment="1">
      <alignment horizontal="center" vertical="center"/>
    </xf>
    <xf numFmtId="169" fontId="11" fillId="5" borderId="7" xfId="10" applyNumberFormat="1" applyFont="1" applyFill="1" applyBorder="1" applyAlignment="1">
      <alignment horizontal="center" vertical="center" wrapText="1"/>
    </xf>
    <xf numFmtId="169" fontId="3" fillId="4" borderId="1" xfId="1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9" fontId="18" fillId="0" borderId="2" xfId="26" applyNumberFormat="1" applyFont="1" applyBorder="1" applyAlignment="1">
      <alignment horizontal="center" vertical="center" wrapText="1"/>
    </xf>
    <xf numFmtId="173" fontId="18" fillId="0" borderId="1" xfId="10" applyNumberFormat="1" applyFont="1" applyBorder="1" applyAlignment="1">
      <alignment horizontal="center" vertical="center" wrapText="1"/>
    </xf>
    <xf numFmtId="173" fontId="18" fillId="2" borderId="1" xfId="28" applyNumberFormat="1" applyFont="1" applyFill="1" applyBorder="1" applyAlignment="1">
      <alignment horizontal="center" vertical="center" wrapText="1"/>
    </xf>
    <xf numFmtId="169" fontId="11" fillId="0" borderId="1" xfId="2" applyNumberFormat="1" applyFont="1" applyBorder="1" applyAlignment="1">
      <alignment horizontal="center" vertical="center" wrapText="1"/>
    </xf>
    <xf numFmtId="0" fontId="26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/>
    <xf numFmtId="0" fontId="5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3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5" fillId="0" borderId="0" xfId="3" applyFont="1" applyAlignment="1">
      <alignment horizontal="center" vertical="center" wrapText="1"/>
    </xf>
    <xf numFmtId="0" fontId="27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8" fillId="0" borderId="1" xfId="3" applyFont="1" applyBorder="1" applyAlignment="1">
      <alignment vertical="center" wrapText="1"/>
    </xf>
    <xf numFmtId="2" fontId="25" fillId="0" borderId="1" xfId="3" applyNumberFormat="1" applyFont="1" applyBorder="1" applyAlignment="1">
      <alignment horizontal="center" vertical="center" wrapText="1"/>
    </xf>
    <xf numFmtId="170" fontId="25" fillId="0" borderId="1" xfId="3" applyNumberFormat="1" applyFont="1" applyBorder="1" applyAlignment="1">
      <alignment horizontal="center" vertical="center" wrapText="1"/>
    </xf>
    <xf numFmtId="169" fontId="29" fillId="5" borderId="1" xfId="4" applyNumberFormat="1" applyFont="1" applyFill="1" applyBorder="1" applyAlignment="1">
      <alignment horizontal="center" vertical="center" wrapText="1"/>
    </xf>
    <xf numFmtId="0" fontId="24" fillId="0" borderId="1" xfId="3" applyFont="1" applyBorder="1" applyAlignment="1">
      <alignment horizontal="left" vertical="center" wrapText="1" indent="15"/>
    </xf>
    <xf numFmtId="2" fontId="12" fillId="0" borderId="1" xfId="0" applyNumberFormat="1" applyFont="1" applyBorder="1" applyAlignment="1">
      <alignment horizontal="center" vertical="center" wrapText="1"/>
    </xf>
    <xf numFmtId="169" fontId="12" fillId="0" borderId="1" xfId="0" applyNumberFormat="1" applyFont="1" applyBorder="1" applyAlignment="1">
      <alignment horizontal="center" vertical="center" wrapText="1"/>
    </xf>
    <xf numFmtId="169" fontId="12" fillId="0" borderId="1" xfId="4" applyNumberFormat="1" applyFont="1" applyBorder="1" applyAlignment="1">
      <alignment horizontal="center" vertical="center" wrapText="1"/>
    </xf>
    <xf numFmtId="0" fontId="30" fillId="0" borderId="1" xfId="3" applyFont="1" applyBorder="1" applyAlignment="1">
      <alignment horizontal="left" vertical="center" wrapText="1" indent="2"/>
    </xf>
    <xf numFmtId="39" fontId="25" fillId="0" borderId="1" xfId="3" applyNumberFormat="1" applyFont="1" applyBorder="1" applyAlignment="1">
      <alignment horizontal="center" vertical="center" wrapText="1"/>
    </xf>
    <xf numFmtId="0" fontId="31" fillId="0" borderId="1" xfId="3" applyFont="1" applyBorder="1" applyAlignment="1">
      <alignment horizontal="left" vertical="center" wrapText="1" indent="3"/>
    </xf>
    <xf numFmtId="2" fontId="12" fillId="0" borderId="1" xfId="3" applyNumberFormat="1" applyFont="1" applyBorder="1" applyAlignment="1">
      <alignment horizontal="center" vertical="center" wrapText="1"/>
    </xf>
    <xf numFmtId="170" fontId="12" fillId="0" borderId="1" xfId="3" applyNumberFormat="1" applyFont="1" applyBorder="1" applyAlignment="1">
      <alignment horizontal="center" vertical="center" wrapText="1"/>
    </xf>
    <xf numFmtId="169" fontId="12" fillId="0" borderId="4" xfId="4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 wrapText="1" indent="7"/>
    </xf>
    <xf numFmtId="169" fontId="12" fillId="0" borderId="1" xfId="3" applyNumberFormat="1" applyFont="1" applyBorder="1" applyAlignment="1">
      <alignment horizontal="center" vertical="center" wrapText="1"/>
    </xf>
    <xf numFmtId="172" fontId="25" fillId="0" borderId="1" xfId="4" applyNumberFormat="1" applyFont="1" applyFill="1" applyBorder="1" applyAlignment="1">
      <alignment horizontal="center" vertical="center" wrapText="1"/>
    </xf>
    <xf numFmtId="0" fontId="31" fillId="0" borderId="1" xfId="3" applyFont="1" applyBorder="1" applyAlignment="1">
      <alignment horizontal="left" vertical="center" indent="3"/>
    </xf>
    <xf numFmtId="172" fontId="29" fillId="0" borderId="1" xfId="4" applyNumberFormat="1" applyFont="1" applyBorder="1" applyAlignment="1">
      <alignment horizontal="center" vertical="center" wrapText="1"/>
    </xf>
    <xf numFmtId="172" fontId="12" fillId="0" borderId="1" xfId="4" applyNumberFormat="1" applyFont="1" applyBorder="1" applyAlignment="1">
      <alignment horizontal="center" vertical="center" wrapText="1"/>
    </xf>
    <xf numFmtId="169" fontId="32" fillId="0" borderId="1" xfId="4" applyNumberFormat="1" applyFont="1" applyBorder="1" applyAlignment="1">
      <alignment horizontal="center" vertical="center" wrapText="1"/>
    </xf>
    <xf numFmtId="172" fontId="12" fillId="0" borderId="1" xfId="0" applyNumberFormat="1" applyFont="1" applyBorder="1" applyAlignment="1">
      <alignment horizontal="center" vertical="center" wrapText="1"/>
    </xf>
    <xf numFmtId="172" fontId="12" fillId="0" borderId="1" xfId="3" applyNumberFormat="1" applyFont="1" applyBorder="1" applyAlignment="1">
      <alignment horizontal="center" vertical="center" wrapText="1"/>
    </xf>
    <xf numFmtId="0" fontId="24" fillId="0" borderId="1" xfId="3" applyFont="1" applyBorder="1" applyAlignment="1">
      <alignment horizontal="left" vertical="center" indent="11"/>
    </xf>
    <xf numFmtId="172" fontId="12" fillId="0" borderId="1" xfId="4" applyNumberFormat="1" applyFont="1" applyFill="1" applyBorder="1" applyAlignment="1">
      <alignment horizontal="center" vertical="center" wrapText="1"/>
    </xf>
    <xf numFmtId="2" fontId="32" fillId="0" borderId="1" xfId="4" applyNumberFormat="1" applyFont="1" applyFill="1" applyBorder="1" applyAlignment="1">
      <alignment horizontal="center" vertical="center" wrapText="1"/>
    </xf>
    <xf numFmtId="2" fontId="12" fillId="0" borderId="1" xfId="4" applyNumberFormat="1" applyFont="1" applyBorder="1" applyAlignment="1">
      <alignment horizontal="center" vertical="center" wrapText="1"/>
    </xf>
    <xf numFmtId="0" fontId="24" fillId="0" borderId="1" xfId="3" applyFont="1" applyBorder="1" applyAlignment="1">
      <alignment horizontal="left" vertical="center" indent="7"/>
    </xf>
    <xf numFmtId="172" fontId="12" fillId="0" borderId="1" xfId="5" applyNumberFormat="1" applyFont="1" applyFill="1" applyBorder="1" applyAlignment="1">
      <alignment horizontal="center" vertical="center" wrapText="1"/>
    </xf>
    <xf numFmtId="4" fontId="12" fillId="0" borderId="1" xfId="5" applyNumberFormat="1" applyFont="1" applyFill="1" applyBorder="1" applyAlignment="1">
      <alignment horizontal="center" vertical="center" wrapText="1"/>
    </xf>
    <xf numFmtId="2" fontId="12" fillId="0" borderId="1" xfId="5" applyNumberFormat="1" applyFont="1" applyFill="1" applyBorder="1" applyAlignment="1">
      <alignment horizontal="center" vertical="center" wrapText="1"/>
    </xf>
  </cellXfs>
  <cellStyles count="29">
    <cellStyle name="Comma" xfId="1" builtinId="3"/>
    <cellStyle name="Comma 10" xfId="28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showRuler="0" view="pageLayout" zoomScale="106" zoomScalePageLayoutView="106" workbookViewId="0">
      <selection activeCell="B46" sqref="B46"/>
    </sheetView>
  </sheetViews>
  <sheetFormatPr defaultRowHeight="15" x14ac:dyDescent="0.25"/>
  <cols>
    <col min="1" max="1" width="62.85546875" customWidth="1"/>
    <col min="2" max="2" width="12.5703125" customWidth="1"/>
    <col min="3" max="3" width="11.85546875" customWidth="1"/>
    <col min="4" max="4" width="11.28515625" customWidth="1"/>
    <col min="5" max="5" width="11.140625" customWidth="1"/>
    <col min="6" max="6" width="12" customWidth="1"/>
    <col min="7" max="7" width="10.28515625" customWidth="1"/>
    <col min="8" max="8" width="9.7109375" customWidth="1"/>
  </cols>
  <sheetData>
    <row r="1" spans="1:14" x14ac:dyDescent="0.25">
      <c r="C1" s="186" t="s">
        <v>119</v>
      </c>
    </row>
    <row r="2" spans="1:14" ht="19.5" customHeight="1" x14ac:dyDescent="0.25">
      <c r="A2" s="187" t="s">
        <v>121</v>
      </c>
      <c r="B2" s="187"/>
      <c r="C2" s="187"/>
      <c r="D2" s="187"/>
      <c r="E2" s="187"/>
      <c r="F2" s="187"/>
      <c r="G2" s="187"/>
      <c r="H2" s="187"/>
    </row>
    <row r="3" spans="1:14" ht="12" customHeight="1" x14ac:dyDescent="0.3">
      <c r="A3" s="53" t="s">
        <v>46</v>
      </c>
      <c r="B3" s="53"/>
      <c r="C3" s="192" t="s">
        <v>107</v>
      </c>
      <c r="D3" s="192"/>
      <c r="E3" s="54"/>
      <c r="F3" s="54"/>
    </row>
    <row r="4" spans="1:14" ht="91.5" customHeight="1" x14ac:dyDescent="0.3">
      <c r="A4" s="57"/>
      <c r="B4" s="62">
        <v>44408</v>
      </c>
      <c r="C4" s="62">
        <v>44773</v>
      </c>
      <c r="D4" s="62" t="s">
        <v>111</v>
      </c>
      <c r="E4" s="62">
        <v>45138</v>
      </c>
      <c r="F4" s="5" t="s">
        <v>122</v>
      </c>
      <c r="G4" s="5" t="s">
        <v>123</v>
      </c>
      <c r="H4" s="5" t="s">
        <v>124</v>
      </c>
    </row>
    <row r="5" spans="1:14" ht="16.5" x14ac:dyDescent="0.3">
      <c r="A5" s="111" t="s">
        <v>27</v>
      </c>
      <c r="B5" s="112">
        <v>4363.0155888169793</v>
      </c>
      <c r="C5" s="112">
        <v>4066.6635499960012</v>
      </c>
      <c r="D5" s="30">
        <v>4186.66534605575</v>
      </c>
      <c r="E5" s="30">
        <v>4384.1620726981791</v>
      </c>
      <c r="F5" s="30">
        <f>E5*100/B5</f>
        <v>100.48467587270147</v>
      </c>
      <c r="G5" s="30">
        <f>E5*100/C5</f>
        <v>107.80734670569171</v>
      </c>
      <c r="H5" s="84">
        <f>E5*100/D5</f>
        <v>104.71727999058943</v>
      </c>
      <c r="J5" s="29"/>
    </row>
    <row r="6" spans="1:14" ht="16.5" x14ac:dyDescent="0.3">
      <c r="A6" s="189" t="s">
        <v>26</v>
      </c>
      <c r="B6" s="190"/>
      <c r="C6" s="190"/>
      <c r="D6" s="190"/>
      <c r="E6" s="190"/>
      <c r="F6" s="190"/>
      <c r="G6" s="190"/>
      <c r="H6" s="191"/>
      <c r="N6" s="105"/>
    </row>
    <row r="7" spans="1:14" ht="16.5" customHeight="1" x14ac:dyDescent="0.3">
      <c r="A7" s="6" t="s">
        <v>29</v>
      </c>
      <c r="B7" s="112">
        <v>4136.8113150787649</v>
      </c>
      <c r="C7" s="112">
        <v>3843.652157228456</v>
      </c>
      <c r="D7" s="31">
        <v>3969.6861616986098</v>
      </c>
      <c r="E7" s="31">
        <v>4172.8240012786009</v>
      </c>
      <c r="F7" s="32">
        <f>E7*100/B7</f>
        <v>100.87054215087279</v>
      </c>
      <c r="G7" s="32">
        <f>E7*100/C7</f>
        <v>108.56403833086449</v>
      </c>
      <c r="H7" s="82">
        <f>E7*100/D7</f>
        <v>105.11722668507048</v>
      </c>
      <c r="J7" t="s">
        <v>110</v>
      </c>
    </row>
    <row r="8" spans="1:14" ht="17.25" customHeight="1" x14ac:dyDescent="0.3">
      <c r="A8" s="188" t="s">
        <v>3</v>
      </c>
      <c r="B8" s="188"/>
      <c r="C8" s="188"/>
      <c r="D8" s="188"/>
      <c r="E8" s="188"/>
      <c r="F8" s="188"/>
      <c r="G8" s="188"/>
      <c r="H8" s="66"/>
    </row>
    <row r="9" spans="1:14" ht="16.5" x14ac:dyDescent="0.3">
      <c r="A9" s="114" t="s">
        <v>2</v>
      </c>
      <c r="B9" s="115">
        <v>3020.6603359987648</v>
      </c>
      <c r="C9" s="115">
        <v>2386.771583221856</v>
      </c>
      <c r="D9" s="115">
        <v>2319.7284840920802</v>
      </c>
      <c r="E9" s="115">
        <v>2362.1624600047612</v>
      </c>
      <c r="F9" s="115">
        <f>E9*100/B9</f>
        <v>78.200201189576163</v>
      </c>
      <c r="G9" s="115">
        <f>E9*100/C9</f>
        <v>98.968936810288511</v>
      </c>
      <c r="H9" s="67">
        <f>E9*100/D9</f>
        <v>101.82926476972106</v>
      </c>
      <c r="I9" s="29"/>
      <c r="J9" s="29"/>
      <c r="K9" s="28"/>
    </row>
    <row r="10" spans="1:14" ht="13.5" customHeight="1" x14ac:dyDescent="0.3">
      <c r="A10" s="188" t="s">
        <v>1</v>
      </c>
      <c r="B10" s="188"/>
      <c r="C10" s="188"/>
      <c r="D10" s="188"/>
      <c r="E10" s="188"/>
      <c r="F10" s="188"/>
      <c r="G10" s="188"/>
      <c r="H10" s="66"/>
      <c r="K10" s="59"/>
    </row>
    <row r="11" spans="1:14" ht="18" customHeight="1" x14ac:dyDescent="0.3">
      <c r="A11" s="108" t="s">
        <v>42</v>
      </c>
      <c r="B11" s="81">
        <v>2206.6297710779468</v>
      </c>
      <c r="C11" s="81">
        <v>1739.5295174599221</v>
      </c>
      <c r="D11" s="81">
        <v>1772.58153622035</v>
      </c>
      <c r="E11" s="81">
        <v>1760.7255540461467</v>
      </c>
      <c r="F11" s="25">
        <f>E11*100/B11</f>
        <v>79.792522385213076</v>
      </c>
      <c r="G11" s="25">
        <f>E11*100/C11</f>
        <v>101.21849249314121</v>
      </c>
      <c r="H11" s="65">
        <f>E11*100/D11</f>
        <v>99.331146018846411</v>
      </c>
    </row>
    <row r="12" spans="1:14" ht="33.75" customHeight="1" x14ac:dyDescent="0.3">
      <c r="A12" s="108" t="s">
        <v>44</v>
      </c>
      <c r="B12" s="26">
        <v>10.441777</v>
      </c>
      <c r="C12" s="26">
        <v>52.872957999999997</v>
      </c>
      <c r="D12" s="26">
        <v>43.982599999999998</v>
      </c>
      <c r="E12" s="26">
        <v>143.213498037557</v>
      </c>
      <c r="F12" s="25">
        <f>E12*100/B12</f>
        <v>1371.5433497340252</v>
      </c>
      <c r="G12" s="25">
        <f>E12*100/C12</f>
        <v>270.86341194974756</v>
      </c>
      <c r="H12" s="65">
        <f>E12*100/D12</f>
        <v>325.61398834438393</v>
      </c>
      <c r="K12" s="60"/>
    </row>
    <row r="13" spans="1:14" ht="34.5" customHeight="1" x14ac:dyDescent="0.3">
      <c r="A13" s="108" t="s">
        <v>43</v>
      </c>
      <c r="B13" s="26">
        <v>799.54047792000006</v>
      </c>
      <c r="C13" s="26">
        <v>591.44695775999992</v>
      </c>
      <c r="D13" s="26">
        <v>500.22392787000001</v>
      </c>
      <c r="E13" s="25">
        <v>455.25141791999999</v>
      </c>
      <c r="F13" s="25">
        <f>E13*100/B13</f>
        <v>56.939133226166852</v>
      </c>
      <c r="G13" s="25">
        <f>E13*100/C13</f>
        <v>76.972484505488666</v>
      </c>
      <c r="H13" s="65">
        <f>E13*100/D13</f>
        <v>91.009524446082153</v>
      </c>
    </row>
    <row r="14" spans="1:14" ht="16.5" x14ac:dyDescent="0.3">
      <c r="A14" s="108" t="s">
        <v>109</v>
      </c>
      <c r="B14" s="83">
        <v>4.0483100008176001</v>
      </c>
      <c r="C14" s="83">
        <v>2.9221500019340998</v>
      </c>
      <c r="D14" s="24">
        <v>2.9404200017303999</v>
      </c>
      <c r="E14" s="24">
        <v>2.9719900010574003</v>
      </c>
      <c r="F14" s="25">
        <f>E14*100/B14</f>
        <v>73.413103256844821</v>
      </c>
      <c r="G14" s="25">
        <f>E14*100/C14</f>
        <v>101.70559345311885</v>
      </c>
      <c r="H14" s="121">
        <f t="shared" ref="H14:H21" si="0">E14*100/D14</f>
        <v>101.07365612084062</v>
      </c>
    </row>
    <row r="15" spans="1:14" ht="16.5" x14ac:dyDescent="0.3">
      <c r="A15" s="114" t="s">
        <v>6</v>
      </c>
      <c r="B15" s="116">
        <v>1116.1509790799998</v>
      </c>
      <c r="C15" s="116">
        <v>1456.8805740066</v>
      </c>
      <c r="D15" s="116">
        <v>1649.9576776065201</v>
      </c>
      <c r="E15" s="116">
        <v>1810.6615412738402</v>
      </c>
      <c r="F15" s="117">
        <f>E15*100/B15</f>
        <v>162.22371123719287</v>
      </c>
      <c r="G15" s="117">
        <f>E15*100/C15</f>
        <v>124.28345696821937</v>
      </c>
      <c r="H15" s="67">
        <f t="shared" si="0"/>
        <v>109.73987792828977</v>
      </c>
    </row>
    <row r="16" spans="1:14" ht="16.5" x14ac:dyDescent="0.3">
      <c r="A16" s="188" t="s">
        <v>1</v>
      </c>
      <c r="B16" s="188"/>
      <c r="C16" s="188"/>
      <c r="D16" s="188"/>
      <c r="E16" s="188"/>
      <c r="F16" s="188"/>
      <c r="G16" s="188"/>
      <c r="H16" s="66"/>
      <c r="J16" s="29"/>
    </row>
    <row r="17" spans="1:11" ht="17.25" customHeight="1" x14ac:dyDescent="0.3">
      <c r="A17" s="108" t="s">
        <v>42</v>
      </c>
      <c r="B17" s="26" t="s">
        <v>24</v>
      </c>
      <c r="C17" s="26" t="s">
        <v>24</v>
      </c>
      <c r="D17" s="26" t="s">
        <v>24</v>
      </c>
      <c r="E17" s="26" t="s">
        <v>24</v>
      </c>
      <c r="F17" s="26" t="s">
        <v>24</v>
      </c>
      <c r="G17" s="26" t="s">
        <v>24</v>
      </c>
      <c r="H17" s="66" t="s">
        <v>24</v>
      </c>
      <c r="K17" s="59"/>
    </row>
    <row r="18" spans="1:11" ht="32.25" customHeight="1" x14ac:dyDescent="0.3">
      <c r="A18" s="108" t="s">
        <v>41</v>
      </c>
      <c r="B18" s="104">
        <v>1064.7714569999998</v>
      </c>
      <c r="C18" s="104">
        <v>1329.5239799999999</v>
      </c>
      <c r="D18" s="104">
        <v>1452.2680029999999</v>
      </c>
      <c r="E18" s="104">
        <v>1583.3205399624401</v>
      </c>
      <c r="F18" s="26">
        <f>E18*100/B18</f>
        <v>148.7005055923884</v>
      </c>
      <c r="G18" s="26">
        <f>E18*100/C18</f>
        <v>119.08928035750361</v>
      </c>
      <c r="H18" s="65">
        <f t="shared" si="0"/>
        <v>109.02399121179565</v>
      </c>
      <c r="I18" s="59"/>
      <c r="J18" s="59"/>
    </row>
    <row r="19" spans="1:11" ht="30" customHeight="1" x14ac:dyDescent="0.3">
      <c r="A19" s="108" t="s">
        <v>39</v>
      </c>
      <c r="B19" s="24">
        <v>51.379522080000001</v>
      </c>
      <c r="C19" s="24">
        <v>122.04554223999999</v>
      </c>
      <c r="D19" s="24">
        <v>188.52357212999999</v>
      </c>
      <c r="E19" s="24">
        <v>220.63358208000002</v>
      </c>
      <c r="F19" s="26">
        <f>E19*100/B19</f>
        <v>429.41929614772317</v>
      </c>
      <c r="G19" s="26">
        <f>E19*100/C19</f>
        <v>180.77971389248182</v>
      </c>
      <c r="H19" s="65">
        <f t="shared" si="0"/>
        <v>117.03235812222886</v>
      </c>
    </row>
    <row r="20" spans="1:11" ht="16.5" x14ac:dyDescent="0.3">
      <c r="A20" s="108" t="s">
        <v>40</v>
      </c>
      <c r="B20" s="33" t="s">
        <v>24</v>
      </c>
      <c r="C20" s="24">
        <v>5.3228330946</v>
      </c>
      <c r="D20" s="24">
        <v>9.1661024765233403</v>
      </c>
      <c r="E20" s="24">
        <v>6.7074192314000003</v>
      </c>
      <c r="F20" s="26" t="s">
        <v>24</v>
      </c>
      <c r="G20" s="26" t="s">
        <v>24</v>
      </c>
      <c r="H20" s="65">
        <f t="shared" si="0"/>
        <v>73.176350019862454</v>
      </c>
      <c r="K20" s="29"/>
    </row>
    <row r="21" spans="1:11" ht="17.25" customHeight="1" x14ac:dyDescent="0.25">
      <c r="A21" s="85" t="s">
        <v>28</v>
      </c>
      <c r="B21" s="86">
        <v>226.2042737382144</v>
      </c>
      <c r="C21" s="86">
        <v>223.01139276754498</v>
      </c>
      <c r="D21" s="86">
        <v>216.979184357138</v>
      </c>
      <c r="E21" s="86">
        <v>211.3380714195786</v>
      </c>
      <c r="F21" s="87">
        <f>E21*100/B21</f>
        <v>93.427974603238297</v>
      </c>
      <c r="G21" s="87">
        <f>E21*100/C21</f>
        <v>94.765594168485364</v>
      </c>
      <c r="H21" s="88">
        <f t="shared" si="0"/>
        <v>97.400159395808956</v>
      </c>
      <c r="I21" s="29"/>
      <c r="J21" s="29"/>
    </row>
    <row r="22" spans="1:11" ht="11.25" customHeight="1" x14ac:dyDescent="0.3">
      <c r="A22" s="188" t="s">
        <v>30</v>
      </c>
      <c r="B22" s="188"/>
      <c r="C22" s="188"/>
      <c r="D22" s="188"/>
      <c r="E22" s="188"/>
      <c r="F22" s="188"/>
      <c r="G22" s="188"/>
      <c r="H22" s="66"/>
    </row>
    <row r="23" spans="1:11" ht="17.25" customHeight="1" x14ac:dyDescent="0.3">
      <c r="A23" s="4" t="s">
        <v>38</v>
      </c>
      <c r="B23" s="25">
        <v>53.730657908572802</v>
      </c>
      <c r="C23" s="25">
        <v>36.557170549715295</v>
      </c>
      <c r="D23" s="25">
        <v>34.265394221866202</v>
      </c>
      <c r="E23" s="25">
        <v>31.516709362300798</v>
      </c>
      <c r="F23" s="25">
        <f>E23*100/B23</f>
        <v>58.656846182544626</v>
      </c>
      <c r="G23" s="25">
        <f>E23*100/C23</f>
        <v>86.212113487941281</v>
      </c>
      <c r="H23" s="66">
        <f>E23*100/D23</f>
        <v>91.978248253127205</v>
      </c>
    </row>
    <row r="24" spans="1:11" ht="28.5" customHeight="1" x14ac:dyDescent="0.25">
      <c r="A24" s="198" t="s">
        <v>4</v>
      </c>
      <c r="B24" s="198"/>
      <c r="C24" s="198"/>
      <c r="D24" s="198"/>
      <c r="E24" s="198"/>
      <c r="F24" s="198"/>
      <c r="G24" s="198"/>
      <c r="H24" s="198"/>
    </row>
    <row r="25" spans="1:11" ht="14.25" customHeight="1" x14ac:dyDescent="0.3">
      <c r="A25" s="23" t="s">
        <v>50</v>
      </c>
      <c r="B25" s="23"/>
    </row>
    <row r="26" spans="1:11" ht="89.25" customHeight="1" x14ac:dyDescent="0.3">
      <c r="A26" s="108"/>
      <c r="B26" s="62">
        <v>44408</v>
      </c>
      <c r="C26" s="62">
        <v>44773</v>
      </c>
      <c r="D26" s="62" t="s">
        <v>111</v>
      </c>
      <c r="E26" s="62">
        <v>45138</v>
      </c>
      <c r="F26" s="5" t="s">
        <v>122</v>
      </c>
      <c r="G26" s="5" t="s">
        <v>125</v>
      </c>
      <c r="H26" s="5" t="s">
        <v>124</v>
      </c>
    </row>
    <row r="27" spans="1:11" ht="16.5" x14ac:dyDescent="0.3">
      <c r="A27" s="110" t="s">
        <v>27</v>
      </c>
      <c r="B27" s="102">
        <v>8972.9672359677916</v>
      </c>
      <c r="C27" s="102">
        <v>9974.4022712123842</v>
      </c>
      <c r="D27" s="31">
        <v>10637.7</v>
      </c>
      <c r="E27" s="31">
        <v>11351.463085024543</v>
      </c>
      <c r="F27" s="32">
        <f>E27*100/B27</f>
        <v>126.50735020543308</v>
      </c>
      <c r="G27" s="32">
        <f>E27*100/C27</f>
        <v>113.80594822996625</v>
      </c>
      <c r="H27" s="67">
        <f>E27*100/D27</f>
        <v>106.7097500871856</v>
      </c>
      <c r="J27" s="29"/>
    </row>
    <row r="28" spans="1:11" ht="16.5" x14ac:dyDescent="0.3">
      <c r="A28" s="197" t="s">
        <v>26</v>
      </c>
      <c r="B28" s="197"/>
      <c r="C28" s="197"/>
      <c r="D28" s="197"/>
      <c r="E28" s="197"/>
      <c r="F28" s="197"/>
      <c r="G28" s="197"/>
      <c r="H28" s="66"/>
    </row>
    <row r="29" spans="1:11" ht="16.5" x14ac:dyDescent="0.3">
      <c r="A29" s="34" t="s">
        <v>0</v>
      </c>
      <c r="B29" s="103">
        <v>8507.756077407792</v>
      </c>
      <c r="C29" s="103">
        <v>9427.4169317123851</v>
      </c>
      <c r="D29" s="103">
        <v>10086.353537359601</v>
      </c>
      <c r="E29" s="103">
        <v>10804.267001394543</v>
      </c>
      <c r="F29" s="32">
        <f>E29*100/B29</f>
        <v>126.99314487970688</v>
      </c>
      <c r="G29" s="32">
        <f>E29*100/C29</f>
        <v>114.60474358623777</v>
      </c>
      <c r="H29" s="67">
        <f t="shared" ref="H29:H46" si="1">E29*100/D29</f>
        <v>107.11767103320153</v>
      </c>
    </row>
    <row r="30" spans="1:11" ht="16.5" x14ac:dyDescent="0.3">
      <c r="A30" s="109" t="s">
        <v>47</v>
      </c>
      <c r="B30" s="43"/>
      <c r="C30" s="35"/>
      <c r="D30" s="35"/>
      <c r="E30" s="35"/>
      <c r="F30" s="36"/>
      <c r="G30" s="36"/>
      <c r="H30" s="66"/>
    </row>
    <row r="31" spans="1:11" ht="16.5" x14ac:dyDescent="0.3">
      <c r="A31" s="118" t="s">
        <v>2</v>
      </c>
      <c r="B31" s="102">
        <v>6212.2826916723525</v>
      </c>
      <c r="C31" s="102">
        <v>5854.0913473347628</v>
      </c>
      <c r="D31" s="31">
        <v>5894.1</v>
      </c>
      <c r="E31" s="31">
        <v>6116.1060017729815</v>
      </c>
      <c r="F31" s="32">
        <f>E31*100/B31</f>
        <v>98.451830113457376</v>
      </c>
      <c r="G31" s="32">
        <f>E31*100/C31</f>
        <v>104.47575274952804</v>
      </c>
      <c r="H31" s="119">
        <f t="shared" si="1"/>
        <v>103.76658016954211</v>
      </c>
      <c r="J31" s="29"/>
    </row>
    <row r="32" spans="1:11" ht="16.5" x14ac:dyDescent="0.3">
      <c r="A32" s="196" t="s">
        <v>47</v>
      </c>
      <c r="B32" s="196"/>
      <c r="C32" s="196"/>
      <c r="D32" s="196"/>
      <c r="E32" s="196"/>
      <c r="F32" s="196"/>
      <c r="G32" s="196"/>
      <c r="H32" s="66"/>
    </row>
    <row r="33" spans="1:11" ht="17.25" customHeight="1" x14ac:dyDescent="0.25">
      <c r="A33" s="109" t="s">
        <v>42</v>
      </c>
      <c r="B33" s="40">
        <v>4538.1494140299992</v>
      </c>
      <c r="C33" s="40">
        <v>4266.5853608199996</v>
      </c>
      <c r="D33" s="40">
        <v>4503.8999999999996</v>
      </c>
      <c r="E33" s="40">
        <v>4558.8668480300003</v>
      </c>
      <c r="F33" s="41">
        <f>E33*100/B33</f>
        <v>100.45651723003988</v>
      </c>
      <c r="G33" s="41">
        <f>E33*100/C33</f>
        <v>106.85047789958729</v>
      </c>
      <c r="H33" s="65">
        <f t="shared" si="1"/>
        <v>101.22042780767779</v>
      </c>
    </row>
    <row r="34" spans="1:11" ht="32.25" customHeight="1" x14ac:dyDescent="0.25">
      <c r="A34" s="109" t="s">
        <v>44</v>
      </c>
      <c r="B34" s="40">
        <v>21.474533152352748</v>
      </c>
      <c r="C34" s="40">
        <v>129.68275980476318</v>
      </c>
      <c r="D34" s="40">
        <v>111.8</v>
      </c>
      <c r="E34" s="40">
        <v>370.80808357298167</v>
      </c>
      <c r="F34" s="41">
        <f>E34*100/B34</f>
        <v>1726.7340851708154</v>
      </c>
      <c r="G34" s="41">
        <f>E34*100/C34</f>
        <v>285.93475657923352</v>
      </c>
      <c r="H34" s="65">
        <f t="shared" si="1"/>
        <v>331.67091553933966</v>
      </c>
    </row>
    <row r="35" spans="1:11" ht="30.75" customHeight="1" x14ac:dyDescent="0.25">
      <c r="A35" s="109" t="s">
        <v>45</v>
      </c>
      <c r="B35" s="40">
        <v>1644.3330000000001</v>
      </c>
      <c r="C35" s="40">
        <v>1450.6559999999999</v>
      </c>
      <c r="D35" s="40">
        <v>1271</v>
      </c>
      <c r="E35" s="40">
        <v>1178.7359999999999</v>
      </c>
      <c r="F35" s="41">
        <f>E35*100/B35</f>
        <v>71.684749986772744</v>
      </c>
      <c r="G35" s="41">
        <f>E35*100/C35</f>
        <v>81.255376877771155</v>
      </c>
      <c r="H35" s="65">
        <f t="shared" si="1"/>
        <v>92.740833988985045</v>
      </c>
      <c r="K35" s="29"/>
    </row>
    <row r="36" spans="1:11" ht="16.5" x14ac:dyDescent="0.3">
      <c r="A36" s="109" t="s">
        <v>109</v>
      </c>
      <c r="B36" s="40">
        <v>8.3257444899999999</v>
      </c>
      <c r="C36" s="40">
        <v>7.1672267099999996</v>
      </c>
      <c r="D36" s="40">
        <v>7.5</v>
      </c>
      <c r="E36" s="40">
        <v>7.6950701700000002</v>
      </c>
      <c r="F36" s="43">
        <f>E36*100/B36</f>
        <v>92.425009910435051</v>
      </c>
      <c r="G36" s="41">
        <f>E36*100/C36</f>
        <v>107.36468206403367</v>
      </c>
      <c r="H36" s="66">
        <f t="shared" si="1"/>
        <v>102.6009356</v>
      </c>
    </row>
    <row r="37" spans="1:11" ht="16.5" x14ac:dyDescent="0.3">
      <c r="A37" s="120" t="s">
        <v>6</v>
      </c>
      <c r="B37" s="31">
        <v>2295.473385735439</v>
      </c>
      <c r="C37" s="31">
        <v>3573.3255843776215</v>
      </c>
      <c r="D37" s="31">
        <v>4192.3</v>
      </c>
      <c r="E37" s="31">
        <v>4688.160999621562</v>
      </c>
      <c r="F37" s="32">
        <f>E37*100/B37</f>
        <v>204.23504052605418</v>
      </c>
      <c r="G37" s="32">
        <f>E37*100/C37</f>
        <v>131.19881994850786</v>
      </c>
      <c r="H37" s="82">
        <f t="shared" si="1"/>
        <v>111.82789875775974</v>
      </c>
    </row>
    <row r="38" spans="1:11" ht="16.5" x14ac:dyDescent="0.3">
      <c r="A38" s="196" t="s">
        <v>3</v>
      </c>
      <c r="B38" s="196"/>
      <c r="C38" s="196"/>
      <c r="D38" s="196"/>
      <c r="E38" s="196"/>
      <c r="F38" s="196"/>
      <c r="G38" s="196"/>
      <c r="H38" s="66"/>
      <c r="J38" s="28"/>
    </row>
    <row r="39" spans="1:11" ht="18" customHeight="1" x14ac:dyDescent="0.3">
      <c r="A39" s="109" t="s">
        <v>42</v>
      </c>
      <c r="B39" s="35" t="s">
        <v>24</v>
      </c>
      <c r="C39" s="35" t="s">
        <v>24</v>
      </c>
      <c r="D39" s="35" t="s">
        <v>24</v>
      </c>
      <c r="E39" s="35" t="s">
        <v>24</v>
      </c>
      <c r="F39" s="35" t="s">
        <v>24</v>
      </c>
      <c r="G39" s="42" t="s">
        <v>24</v>
      </c>
      <c r="H39" s="66" t="s">
        <v>24</v>
      </c>
    </row>
    <row r="40" spans="1:11" ht="32.25" customHeight="1" x14ac:dyDescent="0.25">
      <c r="A40" s="56" t="s">
        <v>41</v>
      </c>
      <c r="B40" s="42">
        <v>2189.8063857354391</v>
      </c>
      <c r="C40" s="42">
        <v>3260.9550415736676</v>
      </c>
      <c r="D40" s="42">
        <v>3690</v>
      </c>
      <c r="E40" s="42">
        <v>4099.5301640578937</v>
      </c>
      <c r="F40" s="26">
        <f>E40*100/B40</f>
        <v>187.20970907576745</v>
      </c>
      <c r="G40" s="26">
        <f>E40*100/C40</f>
        <v>125.71562967883014</v>
      </c>
      <c r="H40" s="24">
        <f>E40*100/D40</f>
        <v>111.09837842975321</v>
      </c>
    </row>
    <row r="41" spans="1:11" ht="33" customHeight="1" x14ac:dyDescent="0.25">
      <c r="A41" s="56" t="s">
        <v>39</v>
      </c>
      <c r="B41" s="42">
        <v>105.667</v>
      </c>
      <c r="C41" s="42">
        <v>299.34399999999999</v>
      </c>
      <c r="D41" s="42">
        <v>479</v>
      </c>
      <c r="E41" s="42">
        <v>571.26400000000001</v>
      </c>
      <c r="F41" s="26">
        <f>E41*100/B41</f>
        <v>540.62668572023438</v>
      </c>
      <c r="G41" s="26">
        <f>E41*100/C41</f>
        <v>190.83863381260358</v>
      </c>
      <c r="H41" s="24">
        <f t="shared" si="1"/>
        <v>119.26179540709812</v>
      </c>
      <c r="J41" s="28"/>
    </row>
    <row r="42" spans="1:11" ht="16.5" x14ac:dyDescent="0.25">
      <c r="A42" s="56" t="s">
        <v>40</v>
      </c>
      <c r="B42" s="33" t="s">
        <v>24</v>
      </c>
      <c r="C42" s="42">
        <v>13.026542803953792</v>
      </c>
      <c r="D42" s="42">
        <v>23.3</v>
      </c>
      <c r="E42" s="42">
        <v>17.366835563668374</v>
      </c>
      <c r="F42" s="26" t="s">
        <v>24</v>
      </c>
      <c r="G42" s="26" t="s">
        <v>24</v>
      </c>
      <c r="H42" s="24">
        <f t="shared" si="1"/>
        <v>74.535774951366406</v>
      </c>
    </row>
    <row r="43" spans="1:11" ht="21.75" customHeight="1" x14ac:dyDescent="0.25">
      <c r="A43" s="89" t="s">
        <v>28</v>
      </c>
      <c r="B43" s="89">
        <v>465.21115856</v>
      </c>
      <c r="C43" s="89">
        <v>546.98533950000001</v>
      </c>
      <c r="D43" s="89">
        <v>551.29999999999995</v>
      </c>
      <c r="E43" s="89">
        <v>547.19608362999998</v>
      </c>
      <c r="F43" s="87">
        <f>E43*100/B43</f>
        <v>117.62316392490962</v>
      </c>
      <c r="G43" s="87">
        <f>E43*100/C43</f>
        <v>100.03852829587584</v>
      </c>
      <c r="H43" s="86">
        <f>E43*100/D43</f>
        <v>99.255592894975521</v>
      </c>
      <c r="J43" s="29"/>
    </row>
    <row r="44" spans="1:11" ht="16.5" x14ac:dyDescent="0.3">
      <c r="A44" s="195" t="s">
        <v>48</v>
      </c>
      <c r="B44" s="195"/>
      <c r="C44" s="195"/>
      <c r="D44" s="195"/>
      <c r="E44" s="195"/>
      <c r="F44" s="195"/>
      <c r="G44" s="195"/>
      <c r="H44" s="66"/>
    </row>
    <row r="45" spans="1:11" ht="18.75" customHeight="1" x14ac:dyDescent="0.25">
      <c r="A45" s="35" t="s">
        <v>38</v>
      </c>
      <c r="B45" s="42">
        <v>110.50234021999999</v>
      </c>
      <c r="C45" s="42">
        <v>89.664640429999992</v>
      </c>
      <c r="D45" s="42">
        <v>87.1</v>
      </c>
      <c r="E45" s="42">
        <v>81.602996639999986</v>
      </c>
      <c r="F45" s="42">
        <f>E45*100/B45</f>
        <v>73.847301765316388</v>
      </c>
      <c r="G45" s="42">
        <f>E45*100/C45</f>
        <v>91.00911602239276</v>
      </c>
      <c r="H45" s="65">
        <f t="shared" si="1"/>
        <v>93.68885951779562</v>
      </c>
    </row>
    <row r="46" spans="1:11" ht="29.25" customHeight="1" x14ac:dyDescent="0.25">
      <c r="A46" s="37" t="s">
        <v>25</v>
      </c>
      <c r="B46" s="180">
        <v>486.24</v>
      </c>
      <c r="C46" s="180">
        <v>407.71</v>
      </c>
      <c r="D46" s="39">
        <v>393.57</v>
      </c>
      <c r="E46" s="39">
        <v>386.22</v>
      </c>
      <c r="F46" s="38">
        <f>E46*100/B46</f>
        <v>79.429911154985192</v>
      </c>
      <c r="G46" s="38">
        <f>E46*100/C46</f>
        <v>94.729096661842988</v>
      </c>
      <c r="H46" s="68">
        <f t="shared" si="1"/>
        <v>98.132479609726346</v>
      </c>
    </row>
    <row r="47" spans="1:11" ht="25.5" customHeight="1" x14ac:dyDescent="0.25">
      <c r="A47" s="193" t="s">
        <v>77</v>
      </c>
      <c r="B47" s="194"/>
      <c r="C47" s="194"/>
      <c r="D47" s="193"/>
      <c r="E47" s="193"/>
      <c r="F47" s="193"/>
      <c r="G47" s="193"/>
    </row>
  </sheetData>
  <mergeCells count="13">
    <mergeCell ref="A47:G47"/>
    <mergeCell ref="A44:G44"/>
    <mergeCell ref="A22:G22"/>
    <mergeCell ref="A32:G32"/>
    <mergeCell ref="A28:G28"/>
    <mergeCell ref="A38:G38"/>
    <mergeCell ref="A24:H24"/>
    <mergeCell ref="A2:H2"/>
    <mergeCell ref="A10:G10"/>
    <mergeCell ref="A16:G16"/>
    <mergeCell ref="A8:G8"/>
    <mergeCell ref="A6:H6"/>
    <mergeCell ref="C3:D3"/>
  </mergeCells>
  <pageMargins left="0.25" right="0.25" top="8.8443396226415089E-2" bottom="0.75" header="0.70754716981132071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showRuler="0" showWhiteSpace="0" view="pageLayout" zoomScale="118" zoomScalePageLayoutView="118" workbookViewId="0">
      <selection activeCell="B24" sqref="B24:B25"/>
    </sheetView>
  </sheetViews>
  <sheetFormatPr defaultRowHeight="15" x14ac:dyDescent="0.25"/>
  <cols>
    <col min="1" max="1" width="51.85546875" customWidth="1"/>
    <col min="2" max="2" width="12.140625" customWidth="1"/>
    <col min="3" max="4" width="11.5703125" customWidth="1"/>
    <col min="5" max="5" width="11.140625" customWidth="1"/>
    <col min="6" max="6" width="14.7109375" customWidth="1"/>
    <col min="7" max="7" width="15" customWidth="1"/>
    <col min="8" max="8" width="14.42578125" customWidth="1"/>
  </cols>
  <sheetData>
    <row r="1" spans="1:13" ht="19.5" customHeight="1" x14ac:dyDescent="0.3">
      <c r="A1" s="78" t="s">
        <v>33</v>
      </c>
      <c r="B1" s="78"/>
      <c r="C1" s="78"/>
      <c r="D1" s="78"/>
      <c r="E1" s="78"/>
      <c r="F1" s="78"/>
      <c r="G1" s="78"/>
      <c r="H1" s="78"/>
    </row>
    <row r="2" spans="1:13" ht="33.75" customHeight="1" x14ac:dyDescent="0.25">
      <c r="A2" s="199" t="s">
        <v>126</v>
      </c>
      <c r="B2" s="199"/>
      <c r="C2" s="199"/>
      <c r="D2" s="199"/>
      <c r="E2" s="199"/>
      <c r="F2" s="199"/>
      <c r="G2" s="199"/>
      <c r="H2" s="199"/>
    </row>
    <row r="3" spans="1:13" ht="124.5" customHeight="1" x14ac:dyDescent="0.3">
      <c r="A3" s="64"/>
      <c r="B3" s="62">
        <v>44408</v>
      </c>
      <c r="C3" s="62">
        <v>44773</v>
      </c>
      <c r="D3" s="62">
        <v>44926</v>
      </c>
      <c r="E3" s="149">
        <v>45138</v>
      </c>
      <c r="F3" s="5" t="s">
        <v>127</v>
      </c>
      <c r="G3" s="5" t="s">
        <v>128</v>
      </c>
      <c r="H3" s="5" t="s">
        <v>129</v>
      </c>
    </row>
    <row r="4" spans="1:13" ht="20.25" customHeight="1" x14ac:dyDescent="0.25">
      <c r="A4" s="123" t="s">
        <v>5</v>
      </c>
      <c r="B4" s="184">
        <v>4136.8113150787649</v>
      </c>
      <c r="C4" s="184">
        <v>3843.652157228456</v>
      </c>
      <c r="D4" s="184">
        <v>3969.6861616986098</v>
      </c>
      <c r="E4" s="184">
        <v>4172.8240012786009</v>
      </c>
      <c r="F4" s="44"/>
      <c r="G4" s="44"/>
      <c r="H4" s="113"/>
      <c r="J4" s="60"/>
    </row>
    <row r="5" spans="1:13" ht="16.5" x14ac:dyDescent="0.3">
      <c r="A5" s="8" t="s">
        <v>31</v>
      </c>
      <c r="B5" s="139">
        <v>100</v>
      </c>
      <c r="C5" s="139">
        <v>100</v>
      </c>
      <c r="D5" s="79">
        <v>100</v>
      </c>
      <c r="E5" s="146">
        <v>100</v>
      </c>
      <c r="F5" s="44"/>
      <c r="G5" s="44"/>
      <c r="H5" s="70"/>
    </row>
    <row r="6" spans="1:13" ht="16.5" x14ac:dyDescent="0.3">
      <c r="A6" s="2" t="s">
        <v>1</v>
      </c>
      <c r="B6" s="26"/>
      <c r="C6" s="26"/>
      <c r="D6" s="45"/>
      <c r="E6" s="147"/>
      <c r="F6" s="45"/>
      <c r="G6" s="45"/>
      <c r="H6" s="43"/>
    </row>
    <row r="7" spans="1:13" ht="16.5" x14ac:dyDescent="0.3">
      <c r="A7" s="2" t="s">
        <v>6</v>
      </c>
      <c r="B7" s="140">
        <v>26.980949675214962</v>
      </c>
      <c r="C7" s="140">
        <v>37.901368261735556</v>
      </c>
      <c r="D7" s="140">
        <v>41.563932522577936</v>
      </c>
      <c r="E7" s="140">
        <v>43.3917543783067</v>
      </c>
      <c r="F7" s="45">
        <f>E7-B7</f>
        <v>16.410804703091738</v>
      </c>
      <c r="G7" s="46">
        <f>E7-C7</f>
        <v>5.4903861165711447</v>
      </c>
      <c r="H7" s="43">
        <f>E7-D7</f>
        <v>1.8278218557287644</v>
      </c>
      <c r="M7" s="181"/>
    </row>
    <row r="8" spans="1:13" ht="16.5" x14ac:dyDescent="0.3">
      <c r="A8" s="2" t="s">
        <v>2</v>
      </c>
      <c r="B8" s="140">
        <v>73.019050324785027</v>
      </c>
      <c r="C8" s="140">
        <v>62.098631738264437</v>
      </c>
      <c r="D8" s="140">
        <v>58.436067477422071</v>
      </c>
      <c r="E8" s="140">
        <v>56.608245621693307</v>
      </c>
      <c r="F8" s="46">
        <f>E8-B8</f>
        <v>-16.410804703091721</v>
      </c>
      <c r="G8" s="46">
        <f>E8-C8</f>
        <v>-5.4903861165711305</v>
      </c>
      <c r="H8" s="71">
        <f>E8-D8</f>
        <v>-1.8278218557287644</v>
      </c>
      <c r="K8" s="156"/>
    </row>
    <row r="9" spans="1:13" ht="16.5" x14ac:dyDescent="0.3">
      <c r="A9" s="142" t="s">
        <v>32</v>
      </c>
      <c r="B9" s="141">
        <v>100</v>
      </c>
      <c r="C9" s="150">
        <v>100</v>
      </c>
      <c r="D9" s="150">
        <v>100</v>
      </c>
      <c r="E9" s="148">
        <v>100</v>
      </c>
      <c r="F9" s="143"/>
      <c r="G9" s="144"/>
      <c r="H9" s="145"/>
    </row>
    <row r="10" spans="1:13" ht="16.5" x14ac:dyDescent="0.3">
      <c r="A10" s="2" t="s">
        <v>1</v>
      </c>
      <c r="B10" s="26"/>
      <c r="C10" s="26"/>
      <c r="D10" s="26"/>
      <c r="E10" s="147"/>
      <c r="F10" s="45"/>
      <c r="G10" s="46"/>
      <c r="H10" s="43"/>
    </row>
    <row r="11" spans="1:13" ht="16.5" x14ac:dyDescent="0.3">
      <c r="A11" s="2" t="s">
        <v>7</v>
      </c>
      <c r="B11" s="140">
        <v>53.341320234614869</v>
      </c>
      <c r="C11" s="140">
        <v>45.257204510260507</v>
      </c>
      <c r="D11" s="140">
        <v>44.652938897866832</v>
      </c>
      <c r="E11" s="140">
        <v>42.195059113603648</v>
      </c>
      <c r="F11" s="90">
        <f>E11-B11</f>
        <v>-11.146261121011221</v>
      </c>
      <c r="G11" s="90">
        <f>E11-C11</f>
        <v>-3.0621453966568595</v>
      </c>
      <c r="H11" s="91">
        <f>E11-D11</f>
        <v>-2.4578797842631843</v>
      </c>
    </row>
    <row r="12" spans="1:13" ht="16.5" x14ac:dyDescent="0.3">
      <c r="A12" s="2" t="s">
        <v>8</v>
      </c>
      <c r="B12" s="140">
        <v>0</v>
      </c>
      <c r="C12" s="140">
        <v>0</v>
      </c>
      <c r="D12" s="140">
        <v>0</v>
      </c>
      <c r="E12" s="140">
        <v>0</v>
      </c>
      <c r="F12" s="140" t="s">
        <v>24</v>
      </c>
      <c r="G12" s="45" t="s">
        <v>24</v>
      </c>
      <c r="H12" s="43" t="s">
        <v>24</v>
      </c>
    </row>
    <row r="13" spans="1:13" ht="16.5" x14ac:dyDescent="0.3">
      <c r="A13" s="2" t="s">
        <v>9</v>
      </c>
      <c r="B13" s="140">
        <v>25.991353052067538</v>
      </c>
      <c r="C13" s="140">
        <v>35.965713895317876</v>
      </c>
      <c r="D13" s="140">
        <v>37.691911704167602</v>
      </c>
      <c r="E13" s="140">
        <v>41.375673583907862</v>
      </c>
      <c r="F13" s="45">
        <f>E13-B13</f>
        <v>15.384320531840324</v>
      </c>
      <c r="G13" s="46">
        <f>E13-C13</f>
        <v>5.4099596885899857</v>
      </c>
      <c r="H13" s="71">
        <f>E13-D13</f>
        <v>3.6837618797402598</v>
      </c>
    </row>
    <row r="14" spans="1:13" ht="16.5" x14ac:dyDescent="0.3">
      <c r="A14" s="2" t="s">
        <v>10</v>
      </c>
      <c r="B14" s="140">
        <v>20.569466073987435</v>
      </c>
      <c r="C14" s="140">
        <v>18.56287902270736</v>
      </c>
      <c r="D14" s="140">
        <v>17.3501751006253</v>
      </c>
      <c r="E14" s="140">
        <v>16.197304266676504</v>
      </c>
      <c r="F14" s="42">
        <f>E14-B14</f>
        <v>-4.3721618073109312</v>
      </c>
      <c r="G14" s="46">
        <f>E14-C14</f>
        <v>-2.3655747560308562</v>
      </c>
      <c r="H14" s="69">
        <f>E14-D14</f>
        <v>-1.1528708339487963</v>
      </c>
    </row>
    <row r="15" spans="1:13" ht="16.5" x14ac:dyDescent="0.3">
      <c r="A15" s="2" t="s">
        <v>11</v>
      </c>
      <c r="B15" s="140">
        <v>9.7860639330138749E-2</v>
      </c>
      <c r="C15" s="140">
        <v>7.6025349912026779E-2</v>
      </c>
      <c r="D15" s="140">
        <v>7.407185056846434E-2</v>
      </c>
      <c r="E15" s="140">
        <v>7.1222510226809199E-2</v>
      </c>
      <c r="F15" s="90">
        <f>E15-B15</f>
        <v>-2.663812910332955E-2</v>
      </c>
      <c r="G15" s="90">
        <f>E15-C15</f>
        <v>-4.8028396852175803E-3</v>
      </c>
      <c r="H15" s="92">
        <f>E15-D15</f>
        <v>-2.8493403416551405E-3</v>
      </c>
    </row>
    <row r="16" spans="1:13" ht="16.5" x14ac:dyDescent="0.3">
      <c r="A16" s="2" t="s">
        <v>12</v>
      </c>
      <c r="B16" s="140">
        <v>0</v>
      </c>
      <c r="C16" s="140">
        <v>0.13817722180223621</v>
      </c>
      <c r="D16" s="140">
        <v>0.23090244677179242</v>
      </c>
      <c r="E16" s="140">
        <v>0.16074052558518573</v>
      </c>
      <c r="F16" s="90" t="s">
        <v>24</v>
      </c>
      <c r="G16" s="90" t="s">
        <v>24</v>
      </c>
      <c r="H16" s="92">
        <f>E16-D16</f>
        <v>-7.0161921186606691E-2</v>
      </c>
    </row>
    <row r="17" spans="1:13" ht="30" customHeight="1" x14ac:dyDescent="0.25">
      <c r="A17" s="63" t="s">
        <v>13</v>
      </c>
      <c r="B17" s="139">
        <v>100</v>
      </c>
      <c r="C17" s="139">
        <v>100</v>
      </c>
      <c r="D17" s="79">
        <v>100</v>
      </c>
      <c r="E17" s="146">
        <v>100</v>
      </c>
      <c r="F17" s="44"/>
      <c r="G17" s="55"/>
      <c r="H17" s="70"/>
    </row>
    <row r="18" spans="1:13" ht="16.5" x14ac:dyDescent="0.3">
      <c r="A18" s="2" t="s">
        <v>1</v>
      </c>
      <c r="B18" s="140"/>
      <c r="C18" s="26"/>
      <c r="D18" s="140"/>
      <c r="E18" s="147"/>
      <c r="F18" s="45"/>
      <c r="G18" s="46"/>
      <c r="H18" s="43"/>
    </row>
    <row r="19" spans="1:13" ht="16.5" x14ac:dyDescent="0.3">
      <c r="A19" s="2" t="s">
        <v>14</v>
      </c>
      <c r="B19" s="140">
        <v>1.1284165373907367</v>
      </c>
      <c r="C19" s="140">
        <v>1.5343304845026522</v>
      </c>
      <c r="D19" s="140">
        <v>2.6244221773799201</v>
      </c>
      <c r="E19" s="140">
        <v>2.987493624504693</v>
      </c>
      <c r="F19" s="42">
        <f>E19-B19</f>
        <v>1.8590770871139564</v>
      </c>
      <c r="G19" s="42">
        <f>E19-C19</f>
        <v>1.4531631400020408</v>
      </c>
      <c r="H19" s="93">
        <f>E19-D21</f>
        <v>-81.340449614959908</v>
      </c>
      <c r="M19" s="151"/>
    </row>
    <row r="20" spans="1:13" ht="16.5" x14ac:dyDescent="0.3">
      <c r="A20" s="2" t="s">
        <v>15</v>
      </c>
      <c r="B20" s="140">
        <v>6.9136330670318342</v>
      </c>
      <c r="C20" s="140">
        <v>11.537163298350015</v>
      </c>
      <c r="D20" s="140">
        <v>13.0476345831554</v>
      </c>
      <c r="E20" s="140">
        <v>14.372516095757497</v>
      </c>
      <c r="F20" s="42">
        <f>E20-B20</f>
        <v>7.4588830287256629</v>
      </c>
      <c r="G20" s="42">
        <f>E20-C20</f>
        <v>2.8353527974074826</v>
      </c>
      <c r="H20" s="69">
        <f>E20-D20</f>
        <v>1.3248815126020972</v>
      </c>
    </row>
    <row r="21" spans="1:13" ht="16.5" x14ac:dyDescent="0.3">
      <c r="A21" s="2" t="s">
        <v>16</v>
      </c>
      <c r="B21" s="140">
        <v>91.957950395577413</v>
      </c>
      <c r="C21" s="140">
        <v>86.92850621714733</v>
      </c>
      <c r="D21" s="140">
        <v>84.327943239464602</v>
      </c>
      <c r="E21" s="140">
        <v>82.639990279737816</v>
      </c>
      <c r="F21" s="46">
        <f>E21-B21</f>
        <v>-9.3179601158395968</v>
      </c>
      <c r="G21" s="46">
        <f>E21-C21</f>
        <v>-4.2885159374095139</v>
      </c>
      <c r="H21" s="69">
        <f>E21-D21</f>
        <v>-1.6879529597267862</v>
      </c>
    </row>
    <row r="22" spans="1:13" ht="16.5" x14ac:dyDescent="0.3">
      <c r="A22" s="8" t="s">
        <v>17</v>
      </c>
      <c r="B22" s="139">
        <v>100</v>
      </c>
      <c r="C22" s="139">
        <v>100</v>
      </c>
      <c r="D22" s="79">
        <v>100</v>
      </c>
      <c r="E22" s="146">
        <v>100</v>
      </c>
      <c r="F22" s="44"/>
      <c r="G22" s="55"/>
      <c r="H22" s="70"/>
      <c r="I22" s="60"/>
    </row>
    <row r="23" spans="1:13" ht="16.5" x14ac:dyDescent="0.3">
      <c r="A23" s="2" t="s">
        <v>1</v>
      </c>
      <c r="B23" s="26"/>
      <c r="C23" s="163"/>
      <c r="D23" s="45"/>
      <c r="E23" s="147"/>
      <c r="F23" s="45"/>
      <c r="G23" s="46"/>
      <c r="H23" s="43"/>
    </row>
    <row r="24" spans="1:13" ht="16.5" x14ac:dyDescent="0.3">
      <c r="A24" s="2" t="s">
        <v>18</v>
      </c>
      <c r="B24" s="163">
        <v>17.343671149415275</v>
      </c>
      <c r="C24" s="163">
        <v>16.214651540104771</v>
      </c>
      <c r="D24" s="163">
        <v>16.465865053197099</v>
      </c>
      <c r="E24" s="163">
        <v>16.494927871645263</v>
      </c>
      <c r="F24" s="46">
        <f>E24-B24</f>
        <v>-0.84874327777001213</v>
      </c>
      <c r="G24" s="46">
        <f>E24-C24</f>
        <v>0.2802763315404917</v>
      </c>
      <c r="H24" s="71">
        <f>E24-D24</f>
        <v>2.9062818448164052E-2</v>
      </c>
    </row>
    <row r="25" spans="1:13" ht="16.5" x14ac:dyDescent="0.3">
      <c r="A25" s="2" t="s">
        <v>19</v>
      </c>
      <c r="B25" s="163">
        <v>82.656328850584714</v>
      </c>
      <c r="C25" s="163">
        <v>83.785348459895232</v>
      </c>
      <c r="D25" s="163">
        <v>83.534134946802908</v>
      </c>
      <c r="E25" s="163">
        <v>83.50507212835474</v>
      </c>
      <c r="F25" s="46">
        <f>E25-B25</f>
        <v>0.84874327777002634</v>
      </c>
      <c r="G25" s="42">
        <f>E25-C25</f>
        <v>-0.2802763315404917</v>
      </c>
      <c r="H25" s="35">
        <f>E25-D25</f>
        <v>-2.9062818448167604E-2</v>
      </c>
    </row>
    <row r="26" spans="1:13" ht="22.5" customHeight="1" x14ac:dyDescent="0.25">
      <c r="A26" s="194" t="s">
        <v>77</v>
      </c>
      <c r="B26" s="194"/>
      <c r="C26" s="194"/>
      <c r="D26" s="194"/>
      <c r="E26" s="194"/>
      <c r="F26" s="194"/>
      <c r="G26" s="194"/>
      <c r="H26" s="194"/>
    </row>
  </sheetData>
  <mergeCells count="2">
    <mergeCell ref="A2:H2"/>
    <mergeCell ref="A26:H26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showRuler="0" view="pageLayout" zoomScale="136" zoomScalePageLayoutView="136" workbookViewId="0">
      <selection activeCell="C15" sqref="C15"/>
    </sheetView>
  </sheetViews>
  <sheetFormatPr defaultRowHeight="15" x14ac:dyDescent="0.25"/>
  <cols>
    <col min="1" max="1" width="62.5703125" customWidth="1"/>
    <col min="2" max="2" width="11.42578125" customWidth="1"/>
    <col min="3" max="4" width="10.42578125" customWidth="1"/>
    <col min="5" max="5" width="11.140625" customWidth="1"/>
    <col min="6" max="7" width="12" customWidth="1"/>
  </cols>
  <sheetData>
    <row r="1" spans="1:9" ht="17.25" customHeight="1" x14ac:dyDescent="0.3">
      <c r="A1" s="78" t="s">
        <v>59</v>
      </c>
      <c r="B1" s="78"/>
      <c r="C1" s="78"/>
      <c r="D1" s="78"/>
      <c r="E1" s="78"/>
      <c r="F1" s="78"/>
      <c r="G1" s="78"/>
    </row>
    <row r="2" spans="1:9" ht="17.25" customHeight="1" x14ac:dyDescent="0.25">
      <c r="A2" s="200" t="s">
        <v>112</v>
      </c>
      <c r="B2" s="200"/>
      <c r="C2" s="200"/>
      <c r="D2" s="200"/>
      <c r="E2" s="200"/>
      <c r="F2" s="200"/>
      <c r="G2" s="200"/>
      <c r="H2" s="200"/>
    </row>
    <row r="3" spans="1:9" ht="17.25" customHeight="1" x14ac:dyDescent="0.25">
      <c r="A3" s="58" t="s">
        <v>120</v>
      </c>
      <c r="B3" s="58"/>
      <c r="C3" s="58"/>
      <c r="D3" s="58"/>
      <c r="E3" s="58"/>
      <c r="F3" s="58"/>
      <c r="G3" s="58"/>
    </row>
    <row r="4" spans="1:9" ht="20.25" customHeight="1" x14ac:dyDescent="0.3">
      <c r="A4" s="7" t="s">
        <v>34</v>
      </c>
      <c r="B4" s="7"/>
      <c r="C4" s="7"/>
      <c r="D4" s="7"/>
      <c r="E4" s="7"/>
      <c r="F4" s="3"/>
      <c r="G4" s="3"/>
    </row>
    <row r="5" spans="1:9" ht="173.25" customHeight="1" x14ac:dyDescent="0.3">
      <c r="A5" s="1"/>
      <c r="B5" s="106">
        <v>44408</v>
      </c>
      <c r="C5" s="62">
        <v>44773</v>
      </c>
      <c r="D5" s="153">
        <v>44926</v>
      </c>
      <c r="E5" s="106">
        <v>45138</v>
      </c>
      <c r="F5" s="5" t="s">
        <v>127</v>
      </c>
      <c r="G5" s="5" t="s">
        <v>128</v>
      </c>
      <c r="H5" s="5" t="s">
        <v>129</v>
      </c>
      <c r="I5" s="107"/>
    </row>
    <row r="6" spans="1:9" ht="42.75" customHeight="1" x14ac:dyDescent="0.3">
      <c r="A6" s="9" t="s">
        <v>20</v>
      </c>
      <c r="B6" s="164">
        <v>4.46</v>
      </c>
      <c r="C6" s="164">
        <v>5.7</v>
      </c>
      <c r="D6" s="164">
        <v>6.29</v>
      </c>
      <c r="E6" s="164">
        <v>6.8</v>
      </c>
      <c r="F6" s="165">
        <f>E6-B6</f>
        <v>2.34</v>
      </c>
      <c r="G6" s="49">
        <f>E6-C6</f>
        <v>1.0999999999999996</v>
      </c>
      <c r="H6" s="49">
        <f>E6-D6</f>
        <v>0.50999999999999979</v>
      </c>
      <c r="I6" s="105"/>
    </row>
    <row r="7" spans="1:9" ht="34.5" customHeight="1" x14ac:dyDescent="0.25">
      <c r="A7" s="4" t="s">
        <v>49</v>
      </c>
      <c r="B7" s="166">
        <v>1.52</v>
      </c>
      <c r="C7" s="166">
        <v>2.2599999999999998</v>
      </c>
      <c r="D7" s="166">
        <v>3.24</v>
      </c>
      <c r="E7" s="166">
        <v>3.52</v>
      </c>
      <c r="F7" s="167">
        <f>E7-B7</f>
        <v>2</v>
      </c>
      <c r="G7" s="47">
        <f>E7-C7</f>
        <v>1.2600000000000002</v>
      </c>
      <c r="H7" s="71">
        <f>E7-D7</f>
        <v>0.2799999999999998</v>
      </c>
    </row>
    <row r="8" spans="1:9" ht="34.5" customHeight="1" x14ac:dyDescent="0.25">
      <c r="A8" s="4" t="s">
        <v>21</v>
      </c>
      <c r="B8" s="152">
        <v>0</v>
      </c>
      <c r="C8" s="152"/>
      <c r="D8" s="152"/>
      <c r="E8" s="152"/>
      <c r="F8" s="71" t="s">
        <v>24</v>
      </c>
      <c r="G8" s="47" t="s">
        <v>24</v>
      </c>
      <c r="H8" s="69" t="s">
        <v>24</v>
      </c>
    </row>
    <row r="9" spans="1:9" ht="35.25" customHeight="1" x14ac:dyDescent="0.25">
      <c r="A9" s="4" t="s">
        <v>22</v>
      </c>
      <c r="B9" s="152">
        <v>10.07</v>
      </c>
      <c r="C9" s="152">
        <v>10.41</v>
      </c>
      <c r="D9" s="152">
        <v>10.54</v>
      </c>
      <c r="E9" s="152">
        <v>10.89</v>
      </c>
      <c r="F9" s="50">
        <f>E9-B9</f>
        <v>0.82000000000000028</v>
      </c>
      <c r="G9" s="47">
        <f>E9-C9</f>
        <v>0.48000000000000043</v>
      </c>
      <c r="H9" s="71">
        <f>E9-D9</f>
        <v>0.35000000000000142</v>
      </c>
    </row>
    <row r="10" spans="1:9" ht="35.25" customHeight="1" x14ac:dyDescent="0.25">
      <c r="A10" s="4" t="s">
        <v>23</v>
      </c>
      <c r="B10" s="152">
        <v>5</v>
      </c>
      <c r="C10" s="152">
        <v>5</v>
      </c>
      <c r="D10" s="152">
        <v>5</v>
      </c>
      <c r="E10" s="152">
        <v>5</v>
      </c>
      <c r="F10" s="50">
        <f>E10-B10</f>
        <v>0</v>
      </c>
      <c r="G10" s="47">
        <f>E10-C10</f>
        <v>0</v>
      </c>
      <c r="H10" s="69">
        <f>E10-D10</f>
        <v>0</v>
      </c>
    </row>
    <row r="11" spans="1:9" ht="35.25" customHeight="1" x14ac:dyDescent="0.25">
      <c r="A11" s="4" t="s">
        <v>57</v>
      </c>
      <c r="B11" s="152">
        <v>1</v>
      </c>
      <c r="C11" s="152">
        <v>1</v>
      </c>
      <c r="D11" s="152">
        <v>1</v>
      </c>
      <c r="E11" s="152">
        <v>1</v>
      </c>
      <c r="F11" s="50">
        <f>E11-B11</f>
        <v>0</v>
      </c>
      <c r="G11" s="47">
        <f>E11-C11</f>
        <v>0</v>
      </c>
      <c r="H11" s="69">
        <f>E11-D11</f>
        <v>0</v>
      </c>
    </row>
    <row r="12" spans="1:9" ht="33" customHeight="1" x14ac:dyDescent="0.25">
      <c r="A12" s="4" t="s">
        <v>58</v>
      </c>
      <c r="B12" s="152">
        <v>0</v>
      </c>
      <c r="C12" s="152">
        <v>0</v>
      </c>
      <c r="D12" s="152">
        <v>0</v>
      </c>
      <c r="E12" s="152">
        <v>0</v>
      </c>
      <c r="F12" s="47" t="s">
        <v>24</v>
      </c>
      <c r="G12" s="47" t="s">
        <v>24</v>
      </c>
      <c r="H12" s="69" t="s">
        <v>24</v>
      </c>
    </row>
    <row r="14" spans="1:9" ht="29.25" customHeight="1" x14ac:dyDescent="0.25">
      <c r="A14" s="194" t="s">
        <v>77</v>
      </c>
      <c r="B14" s="194"/>
      <c r="C14" s="194"/>
      <c r="D14" s="194"/>
      <c r="E14" s="194"/>
      <c r="F14" s="194"/>
      <c r="G14" s="194"/>
      <c r="H14" s="194"/>
    </row>
  </sheetData>
  <mergeCells count="2">
    <mergeCell ref="A14:H14"/>
    <mergeCell ref="A2:H2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showRuler="0" topLeftCell="A2" zoomScaleNormal="100" zoomScaleSheetLayoutView="95" zoomScalePageLayoutView="66" workbookViewId="0">
      <selection activeCell="B10" sqref="B10"/>
    </sheetView>
  </sheetViews>
  <sheetFormatPr defaultRowHeight="15" x14ac:dyDescent="0.25"/>
  <cols>
    <col min="1" max="1" width="37.42578125" customWidth="1"/>
    <col min="2" max="2" width="13.85546875" customWidth="1"/>
    <col min="3" max="3" width="12.7109375" customWidth="1"/>
    <col min="4" max="6" width="11.7109375" customWidth="1"/>
    <col min="7" max="7" width="14.5703125" customWidth="1"/>
    <col min="8" max="8" width="13.7109375" customWidth="1"/>
    <col min="13" max="13" width="10.5703125" bestFit="1" customWidth="1"/>
  </cols>
  <sheetData>
    <row r="1" spans="1:16" hidden="1" x14ac:dyDescent="0.25"/>
    <row r="2" spans="1:16" ht="19.5" customHeight="1" x14ac:dyDescent="0.25">
      <c r="A2" s="202"/>
      <c r="B2" s="202"/>
      <c r="C2" s="202"/>
      <c r="D2" s="202"/>
      <c r="E2" s="202"/>
      <c r="F2" s="202"/>
      <c r="G2" s="202"/>
      <c r="H2" s="202"/>
    </row>
    <row r="3" spans="1:16" ht="42" customHeight="1" x14ac:dyDescent="0.25">
      <c r="A3" s="201" t="s">
        <v>130</v>
      </c>
      <c r="B3" s="201"/>
      <c r="C3" s="201"/>
      <c r="D3" s="201"/>
      <c r="E3" s="201"/>
      <c r="F3" s="201"/>
      <c r="G3" s="201"/>
      <c r="H3" s="201"/>
    </row>
    <row r="4" spans="1:16" ht="7.5" customHeight="1" x14ac:dyDescent="0.25">
      <c r="A4" s="201"/>
      <c r="B4" s="201"/>
      <c r="C4" s="201"/>
      <c r="D4" s="201"/>
      <c r="E4" s="201"/>
      <c r="F4" s="201"/>
      <c r="G4" s="201"/>
      <c r="H4" s="201"/>
    </row>
    <row r="5" spans="1:16" ht="16.5" x14ac:dyDescent="0.25">
      <c r="A5" s="10"/>
      <c r="B5" s="10"/>
      <c r="C5" s="10"/>
      <c r="D5" s="10"/>
      <c r="E5" s="10"/>
      <c r="F5" s="10"/>
      <c r="G5" s="10"/>
      <c r="H5" s="10"/>
    </row>
    <row r="6" spans="1:16" ht="4.5" customHeight="1" x14ac:dyDescent="0.25"/>
    <row r="7" spans="1:16" ht="181.5" customHeight="1" x14ac:dyDescent="0.25">
      <c r="A7" s="5"/>
      <c r="B7" s="5" t="s">
        <v>131</v>
      </c>
      <c r="C7" s="5" t="s">
        <v>132</v>
      </c>
      <c r="D7" s="5" t="s">
        <v>118</v>
      </c>
      <c r="E7" s="155" t="s">
        <v>133</v>
      </c>
      <c r="F7" s="5" t="s">
        <v>134</v>
      </c>
      <c r="G7" s="5" t="s">
        <v>135</v>
      </c>
      <c r="H7" s="5" t="s">
        <v>136</v>
      </c>
      <c r="I7" s="5" t="s">
        <v>137</v>
      </c>
    </row>
    <row r="8" spans="1:16" ht="38.25" customHeight="1" x14ac:dyDescent="0.25">
      <c r="A8" s="11" t="s">
        <v>35</v>
      </c>
      <c r="B8" s="51">
        <v>41.82</v>
      </c>
      <c r="C8" s="154">
        <v>38.9</v>
      </c>
      <c r="D8" s="154">
        <v>5.3653284000000001</v>
      </c>
      <c r="E8" s="154">
        <v>6.4339059199999999</v>
      </c>
      <c r="F8" s="154">
        <v>77.013824329999991</v>
      </c>
      <c r="G8" s="24">
        <f>F8*100/B8</f>
        <v>184.15548620277377</v>
      </c>
      <c r="H8" s="24">
        <f>F8*100/C8</f>
        <v>197.97898285347043</v>
      </c>
      <c r="I8" s="24">
        <f>E8*100/D8</f>
        <v>119.91634882964479</v>
      </c>
      <c r="J8" s="59"/>
      <c r="K8" s="59"/>
      <c r="M8" s="29"/>
      <c r="O8" s="59"/>
      <c r="P8" s="181"/>
    </row>
    <row r="9" spans="1:16" ht="36.75" customHeight="1" x14ac:dyDescent="0.25">
      <c r="A9" s="11" t="s">
        <v>36</v>
      </c>
      <c r="B9" s="51">
        <v>130.80000000000001</v>
      </c>
      <c r="C9" s="52">
        <v>129.13</v>
      </c>
      <c r="D9" s="154">
        <v>17.18272408</v>
      </c>
      <c r="E9" s="154">
        <v>16.329693819999999</v>
      </c>
      <c r="F9" s="154">
        <v>137.62422026000002</v>
      </c>
      <c r="G9" s="24">
        <f>F9*100/B9</f>
        <v>105.21729377675841</v>
      </c>
      <c r="H9" s="24">
        <f>F9*100/C9</f>
        <v>106.57803783783785</v>
      </c>
      <c r="I9" s="24">
        <f>E9*100/D9</f>
        <v>95.035535366636694</v>
      </c>
      <c r="J9" s="60"/>
      <c r="K9" s="59"/>
    </row>
    <row r="10" spans="1:16" ht="42" customHeight="1" x14ac:dyDescent="0.25">
      <c r="A10" s="11" t="s">
        <v>37</v>
      </c>
      <c r="B10" s="51">
        <v>56.32</v>
      </c>
      <c r="C10" s="52">
        <v>108.57</v>
      </c>
      <c r="D10" s="154">
        <v>5.9570304850000007</v>
      </c>
      <c r="E10" s="154">
        <v>108.94747693200001</v>
      </c>
      <c r="F10" s="154">
        <v>157.66531189</v>
      </c>
      <c r="G10" s="24">
        <f>F10*100/B10</f>
        <v>279.94551116832383</v>
      </c>
      <c r="H10" s="24">
        <f>F10*100/C10</f>
        <v>145.21996121396336</v>
      </c>
      <c r="I10" s="24">
        <f>E10*100/D10</f>
        <v>1828.8890279533293</v>
      </c>
      <c r="J10" s="59"/>
      <c r="K10" s="59"/>
    </row>
    <row r="12" spans="1:16" ht="39.75" customHeight="1" x14ac:dyDescent="0.25">
      <c r="A12" s="203" t="s">
        <v>77</v>
      </c>
      <c r="B12" s="203"/>
      <c r="C12" s="203"/>
      <c r="D12" s="203"/>
      <c r="E12" s="203"/>
      <c r="F12" s="203"/>
      <c r="G12" s="203"/>
      <c r="H12" s="203"/>
    </row>
    <row r="14" spans="1:16" x14ac:dyDescent="0.25">
      <c r="D14" s="59"/>
      <c r="E14" s="59"/>
      <c r="F14" s="59"/>
      <c r="G14" s="59"/>
    </row>
    <row r="15" spans="1:16" x14ac:dyDescent="0.25">
      <c r="H15" s="59"/>
    </row>
    <row r="16" spans="1:16" x14ac:dyDescent="0.25">
      <c r="H16" s="60"/>
    </row>
    <row r="17" spans="8:8" x14ac:dyDescent="0.25">
      <c r="H17" s="59"/>
    </row>
  </sheetData>
  <mergeCells count="4">
    <mergeCell ref="A4:H4"/>
    <mergeCell ref="A2:H2"/>
    <mergeCell ref="A3:H3"/>
    <mergeCell ref="A12:H1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Ruler="0" showWhiteSpace="0" view="pageLayout" workbookViewId="0">
      <selection activeCell="D13" sqref="D13"/>
    </sheetView>
  </sheetViews>
  <sheetFormatPr defaultRowHeight="15" x14ac:dyDescent="0.2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2" spans="1:10" ht="16.5" x14ac:dyDescent="0.3">
      <c r="A2" s="205" t="s">
        <v>56</v>
      </c>
      <c r="B2" s="205"/>
      <c r="C2" s="205"/>
      <c r="D2" s="205"/>
      <c r="E2" s="205"/>
    </row>
    <row r="3" spans="1:10" ht="36.75" customHeight="1" x14ac:dyDescent="0.25">
      <c r="A3" s="204" t="s">
        <v>138</v>
      </c>
      <c r="B3" s="204"/>
      <c r="C3" s="204"/>
      <c r="D3" s="204"/>
      <c r="E3" s="204"/>
    </row>
    <row r="4" spans="1:10" ht="21" customHeight="1" x14ac:dyDescent="0.3">
      <c r="A4" s="206"/>
      <c r="B4" s="206"/>
      <c r="C4" s="206"/>
      <c r="D4" s="206"/>
      <c r="E4" s="206"/>
    </row>
    <row r="6" spans="1:10" ht="124.5" customHeight="1" x14ac:dyDescent="0.3">
      <c r="A6" s="108"/>
      <c r="B6" s="62">
        <v>44408</v>
      </c>
      <c r="C6" s="62">
        <v>44773</v>
      </c>
      <c r="D6" s="149" t="s">
        <v>139</v>
      </c>
      <c r="E6" s="5" t="s">
        <v>113</v>
      </c>
      <c r="H6" s="161"/>
    </row>
    <row r="7" spans="1:10" ht="21.75" customHeight="1" x14ac:dyDescent="0.25">
      <c r="A7" s="122" t="s">
        <v>51</v>
      </c>
      <c r="B7" s="25"/>
      <c r="C7" s="94"/>
      <c r="D7" s="162"/>
      <c r="E7" s="15"/>
    </row>
    <row r="8" spans="1:10" ht="38.25" customHeight="1" x14ac:dyDescent="0.25">
      <c r="A8" s="124" t="s">
        <v>108</v>
      </c>
      <c r="B8" s="138">
        <v>8.76</v>
      </c>
      <c r="C8" s="138">
        <v>8.09</v>
      </c>
      <c r="D8" s="138">
        <v>7.48</v>
      </c>
      <c r="E8" s="48" t="s">
        <v>114</v>
      </c>
      <c r="F8" s="59"/>
      <c r="G8" s="59"/>
      <c r="H8" s="59"/>
      <c r="J8" s="59"/>
    </row>
    <row r="9" spans="1:10" ht="57" customHeight="1" x14ac:dyDescent="0.25">
      <c r="A9" s="124" t="s">
        <v>106</v>
      </c>
      <c r="B9" s="138">
        <v>11.52</v>
      </c>
      <c r="C9" s="138">
        <v>9.77</v>
      </c>
      <c r="D9" s="138">
        <v>14.86</v>
      </c>
      <c r="E9" s="125" t="s">
        <v>52</v>
      </c>
      <c r="F9" s="59"/>
      <c r="G9" s="59"/>
      <c r="H9" s="59"/>
      <c r="J9" s="59"/>
    </row>
    <row r="10" spans="1:10" ht="17.25" x14ac:dyDescent="0.25">
      <c r="A10" s="126" t="s">
        <v>53</v>
      </c>
      <c r="B10" s="168"/>
      <c r="C10" s="169"/>
      <c r="D10" s="170"/>
      <c r="E10" s="15"/>
      <c r="F10" s="59"/>
      <c r="H10" s="59"/>
      <c r="J10" s="59"/>
    </row>
    <row r="11" spans="1:10" ht="38.25" customHeight="1" x14ac:dyDescent="0.25">
      <c r="A11" s="124" t="s">
        <v>116</v>
      </c>
      <c r="B11" s="138">
        <v>82.66</v>
      </c>
      <c r="C11" s="138">
        <v>83.79</v>
      </c>
      <c r="D11" s="138">
        <v>57.8</v>
      </c>
      <c r="E11" s="125" t="s">
        <v>54</v>
      </c>
      <c r="F11" s="59"/>
      <c r="G11" s="59"/>
      <c r="H11" s="59"/>
      <c r="I11" s="59"/>
      <c r="J11" s="59"/>
    </row>
    <row r="12" spans="1:10" ht="17.25" x14ac:dyDescent="0.25">
      <c r="A12" s="126" t="s">
        <v>55</v>
      </c>
      <c r="B12" s="168"/>
      <c r="C12" s="169"/>
      <c r="D12" s="170"/>
      <c r="E12" s="65"/>
      <c r="G12" s="59"/>
      <c r="H12" s="59"/>
    </row>
    <row r="13" spans="1:10" ht="24.75" customHeight="1" x14ac:dyDescent="0.25">
      <c r="A13" s="124" t="s">
        <v>117</v>
      </c>
      <c r="B13" s="138">
        <v>26.980949675214962</v>
      </c>
      <c r="C13" s="138">
        <v>37.901368261735556</v>
      </c>
      <c r="D13" s="138">
        <v>43.3917543783067</v>
      </c>
      <c r="E13" s="125" t="s">
        <v>115</v>
      </c>
      <c r="G13" s="59"/>
      <c r="H13" s="59"/>
    </row>
    <row r="14" spans="1:10" x14ac:dyDescent="0.25">
      <c r="B14" s="22"/>
      <c r="C14" s="22"/>
      <c r="D14" s="156"/>
    </row>
    <row r="15" spans="1:10" ht="24.75" customHeight="1" x14ac:dyDescent="0.25">
      <c r="A15" s="193" t="s">
        <v>77</v>
      </c>
      <c r="B15" s="193"/>
      <c r="C15" s="193"/>
      <c r="D15" s="193"/>
      <c r="E15" s="193"/>
      <c r="F15" s="27"/>
      <c r="G15" s="27"/>
      <c r="H15" s="27"/>
    </row>
    <row r="16" spans="1:10" x14ac:dyDescent="0.25">
      <c r="C16" s="59"/>
      <c r="D16" s="59"/>
    </row>
  </sheetData>
  <mergeCells count="4">
    <mergeCell ref="A3:E3"/>
    <mergeCell ref="A2:E2"/>
    <mergeCell ref="A15:E15"/>
    <mergeCell ref="A4:E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zoomScale="93" zoomScaleNormal="93" workbookViewId="0">
      <selection activeCell="J7" sqref="J7"/>
    </sheetView>
  </sheetViews>
  <sheetFormatPr defaultRowHeight="15" x14ac:dyDescent="0.2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10" ht="17.25" x14ac:dyDescent="0.3">
      <c r="A1" s="207" t="s">
        <v>56</v>
      </c>
      <c r="B1" s="207"/>
      <c r="C1" s="207"/>
      <c r="D1" s="207"/>
      <c r="E1" s="207"/>
    </row>
    <row r="2" spans="1:10" ht="32.25" customHeight="1" x14ac:dyDescent="0.25">
      <c r="A2" s="210" t="s">
        <v>140</v>
      </c>
      <c r="B2" s="210"/>
      <c r="C2" s="210"/>
      <c r="D2" s="210"/>
      <c r="E2" s="210"/>
    </row>
    <row r="3" spans="1:10" ht="15.75" customHeight="1" x14ac:dyDescent="0.25">
      <c r="A3" s="211"/>
      <c r="B3" s="13" t="s">
        <v>60</v>
      </c>
      <c r="C3" s="211"/>
      <c r="D3" s="211"/>
      <c r="E3" s="211"/>
    </row>
    <row r="4" spans="1:10" ht="53.25" customHeight="1" x14ac:dyDescent="0.25">
      <c r="A4" s="212"/>
      <c r="B4" s="213" t="s">
        <v>141</v>
      </c>
      <c r="C4" s="213" t="s">
        <v>142</v>
      </c>
      <c r="D4" s="213" t="s">
        <v>143</v>
      </c>
      <c r="E4" s="214" t="s">
        <v>144</v>
      </c>
    </row>
    <row r="5" spans="1:10" ht="34.5" customHeight="1" x14ac:dyDescent="0.25">
      <c r="A5" s="215" t="s">
        <v>61</v>
      </c>
      <c r="B5" s="216">
        <v>456.63</v>
      </c>
      <c r="C5" s="217">
        <v>136.32</v>
      </c>
      <c r="D5" s="217">
        <v>211.91180262318503</v>
      </c>
      <c r="E5" s="218">
        <v>100</v>
      </c>
      <c r="F5" s="28"/>
      <c r="G5" s="29"/>
      <c r="H5" s="29"/>
      <c r="I5" s="29"/>
    </row>
    <row r="6" spans="1:10" ht="18" customHeight="1" x14ac:dyDescent="0.25">
      <c r="A6" s="219" t="s">
        <v>62</v>
      </c>
      <c r="B6" s="220"/>
      <c r="C6" s="221"/>
      <c r="D6" s="221"/>
      <c r="E6" s="222"/>
    </row>
    <row r="7" spans="1:10" ht="19.5" customHeight="1" x14ac:dyDescent="0.25">
      <c r="A7" s="223" t="s">
        <v>63</v>
      </c>
      <c r="B7" s="224">
        <v>116.88</v>
      </c>
      <c r="C7" s="216">
        <v>144</v>
      </c>
      <c r="D7" s="217">
        <v>204.98599094150003</v>
      </c>
      <c r="E7" s="218">
        <v>96.731748021604886</v>
      </c>
      <c r="J7" s="76"/>
    </row>
    <row r="8" spans="1:10" ht="16.5" customHeight="1" x14ac:dyDescent="0.25">
      <c r="A8" s="219" t="s">
        <v>62</v>
      </c>
      <c r="B8" s="220"/>
      <c r="C8" s="221"/>
      <c r="D8" s="221"/>
      <c r="E8" s="222"/>
    </row>
    <row r="9" spans="1:10" ht="27" x14ac:dyDescent="0.25">
      <c r="A9" s="225" t="s">
        <v>64</v>
      </c>
      <c r="B9" s="226">
        <v>116.88</v>
      </c>
      <c r="C9" s="227">
        <v>144</v>
      </c>
      <c r="D9" s="227">
        <v>204.98599094150003</v>
      </c>
      <c r="E9" s="228"/>
      <c r="H9" s="29"/>
    </row>
    <row r="10" spans="1:10" x14ac:dyDescent="0.25">
      <c r="A10" s="219" t="s">
        <v>65</v>
      </c>
      <c r="B10" s="220"/>
      <c r="C10" s="221"/>
      <c r="D10" s="221"/>
      <c r="E10" s="221"/>
    </row>
    <row r="11" spans="1:10" x14ac:dyDescent="0.25">
      <c r="A11" s="229" t="s">
        <v>66</v>
      </c>
      <c r="B11" s="226">
        <v>238.81</v>
      </c>
      <c r="C11" s="230">
        <v>257.7</v>
      </c>
      <c r="D11" s="230">
        <v>365.78344812150004</v>
      </c>
      <c r="E11" s="228"/>
    </row>
    <row r="12" spans="1:10" x14ac:dyDescent="0.25">
      <c r="A12" s="229" t="s">
        <v>67</v>
      </c>
      <c r="B12" s="231">
        <v>-121.93</v>
      </c>
      <c r="C12" s="231">
        <v>-113.7</v>
      </c>
      <c r="D12" s="231">
        <v>-160.79745718000001</v>
      </c>
      <c r="E12" s="228"/>
    </row>
    <row r="13" spans="1:10" x14ac:dyDescent="0.25">
      <c r="A13" s="232" t="s">
        <v>68</v>
      </c>
      <c r="B13" s="233"/>
      <c r="C13" s="234"/>
      <c r="D13" s="235"/>
      <c r="E13" s="222"/>
      <c r="I13" s="29"/>
    </row>
    <row r="14" spans="1:10" x14ac:dyDescent="0.25">
      <c r="A14" s="223" t="s">
        <v>69</v>
      </c>
      <c r="B14" s="231">
        <v>339.75</v>
      </c>
      <c r="C14" s="231">
        <v>-7.68</v>
      </c>
      <c r="D14" s="230">
        <v>6.9258116816849977</v>
      </c>
      <c r="E14" s="218">
        <v>3.2682519783951158</v>
      </c>
    </row>
    <row r="15" spans="1:10" x14ac:dyDescent="0.25">
      <c r="A15" s="219" t="s">
        <v>62</v>
      </c>
      <c r="B15" s="236"/>
      <c r="C15" s="236"/>
      <c r="D15" s="221"/>
      <c r="E15" s="222"/>
    </row>
    <row r="16" spans="1:10" x14ac:dyDescent="0.25">
      <c r="A16" s="225" t="s">
        <v>70</v>
      </c>
      <c r="B16" s="231">
        <v>-38.950000000000003</v>
      </c>
      <c r="C16" s="231">
        <v>-7.68</v>
      </c>
      <c r="D16" s="230">
        <v>6.9258116816849977</v>
      </c>
      <c r="E16" s="228"/>
    </row>
    <row r="17" spans="1:8" x14ac:dyDescent="0.25">
      <c r="A17" s="219" t="s">
        <v>65</v>
      </c>
      <c r="B17" s="221"/>
      <c r="C17" s="236"/>
      <c r="D17" s="221"/>
      <c r="E17" s="222"/>
    </row>
    <row r="18" spans="1:8" x14ac:dyDescent="0.25">
      <c r="A18" s="229" t="s">
        <v>71</v>
      </c>
      <c r="B18" s="230">
        <v>29.09</v>
      </c>
      <c r="C18" s="237">
        <v>51.9</v>
      </c>
      <c r="D18" s="230">
        <v>60.872162399884999</v>
      </c>
      <c r="E18" s="228"/>
    </row>
    <row r="19" spans="1:8" ht="15.75" x14ac:dyDescent="0.25">
      <c r="A19" s="219" t="s">
        <v>62</v>
      </c>
      <c r="B19" s="221"/>
      <c r="C19" s="236"/>
      <c r="D19" s="221"/>
      <c r="E19" s="222"/>
      <c r="G19" s="80"/>
      <c r="H19" s="101"/>
    </row>
    <row r="20" spans="1:8" x14ac:dyDescent="0.25">
      <c r="A20" s="238" t="s">
        <v>72</v>
      </c>
      <c r="B20" s="230">
        <v>29.09</v>
      </c>
      <c r="C20" s="237">
        <v>17.2</v>
      </c>
      <c r="D20" s="230">
        <v>20.976410399885001</v>
      </c>
      <c r="E20" s="228"/>
    </row>
    <row r="21" spans="1:8" x14ac:dyDescent="0.25">
      <c r="A21" s="238" t="s">
        <v>73</v>
      </c>
      <c r="B21" s="221" t="s">
        <v>24</v>
      </c>
      <c r="C21" s="234">
        <v>34.700000000000003</v>
      </c>
      <c r="D21" s="222"/>
      <c r="E21" s="222"/>
    </row>
    <row r="22" spans="1:8" x14ac:dyDescent="0.25">
      <c r="A22" s="229" t="s">
        <v>74</v>
      </c>
      <c r="B22" s="231">
        <v>-68.03</v>
      </c>
      <c r="C22" s="231">
        <v>-59.57</v>
      </c>
      <c r="D22" s="231">
        <v>-53.946350718200001</v>
      </c>
      <c r="E22" s="228"/>
    </row>
    <row r="23" spans="1:8" x14ac:dyDescent="0.25">
      <c r="A23" s="225" t="s">
        <v>75</v>
      </c>
      <c r="B23" s="239">
        <v>378.7</v>
      </c>
      <c r="C23" s="222" t="s">
        <v>24</v>
      </c>
      <c r="D23" s="240" t="s">
        <v>24</v>
      </c>
      <c r="E23" s="228"/>
    </row>
    <row r="24" spans="1:8" ht="16.5" customHeight="1" x14ac:dyDescent="0.25">
      <c r="A24" s="219" t="s">
        <v>65</v>
      </c>
      <c r="B24" s="236"/>
      <c r="C24" s="221"/>
      <c r="D24" s="220"/>
      <c r="E24" s="221"/>
    </row>
    <row r="25" spans="1:8" x14ac:dyDescent="0.25">
      <c r="A25" s="229" t="s">
        <v>66</v>
      </c>
      <c r="B25" s="234">
        <v>378.7</v>
      </c>
      <c r="C25" s="222" t="s">
        <v>24</v>
      </c>
      <c r="D25" s="241" t="s">
        <v>24</v>
      </c>
      <c r="E25" s="228"/>
    </row>
    <row r="26" spans="1:8" x14ac:dyDescent="0.25">
      <c r="A26" s="242" t="s">
        <v>67</v>
      </c>
      <c r="B26" s="243" t="s">
        <v>24</v>
      </c>
      <c r="C26" s="244" t="s">
        <v>24</v>
      </c>
      <c r="D26" s="245" t="s">
        <v>24</v>
      </c>
      <c r="E26" s="228"/>
    </row>
    <row r="27" spans="1:8" ht="16.5" x14ac:dyDescent="0.25">
      <c r="A27" s="129" t="s">
        <v>76</v>
      </c>
    </row>
    <row r="28" spans="1:8" ht="33" customHeight="1" x14ac:dyDescent="0.25">
      <c r="A28" s="203" t="s">
        <v>77</v>
      </c>
      <c r="B28" s="203"/>
      <c r="C28" s="203"/>
      <c r="D28" s="203"/>
      <c r="E28" s="203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tabSelected="1" workbookViewId="0">
      <selection activeCell="C23" sqref="C23"/>
    </sheetView>
  </sheetViews>
  <sheetFormatPr defaultRowHeight="15" x14ac:dyDescent="0.2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11" ht="16.5" x14ac:dyDescent="0.25">
      <c r="A1" s="201" t="s">
        <v>56</v>
      </c>
      <c r="B1" s="201"/>
      <c r="C1" s="201"/>
      <c r="D1" s="201"/>
      <c r="E1" s="201"/>
    </row>
    <row r="2" spans="1:11" ht="36.75" customHeight="1" x14ac:dyDescent="0.25">
      <c r="A2" s="208" t="s">
        <v>145</v>
      </c>
      <c r="B2" s="208"/>
      <c r="C2" s="208"/>
      <c r="D2" s="208"/>
      <c r="E2" s="208"/>
    </row>
    <row r="3" spans="1:11" ht="16.5" x14ac:dyDescent="0.3">
      <c r="C3" s="135" t="s">
        <v>60</v>
      </c>
      <c r="D3" s="13"/>
    </row>
    <row r="5" spans="1:11" ht="33" x14ac:dyDescent="0.3">
      <c r="A5" s="2"/>
      <c r="B5" s="127" t="s">
        <v>141</v>
      </c>
      <c r="C5" s="127" t="s">
        <v>142</v>
      </c>
      <c r="D5" s="127" t="s">
        <v>143</v>
      </c>
      <c r="E5" s="128" t="s">
        <v>144</v>
      </c>
      <c r="G5" s="59"/>
    </row>
    <row r="6" spans="1:11" ht="16.5" x14ac:dyDescent="0.25">
      <c r="A6" s="130" t="s">
        <v>78</v>
      </c>
      <c r="B6" s="95">
        <v>97.4</v>
      </c>
      <c r="C6" s="95">
        <v>104.4</v>
      </c>
      <c r="D6" s="95">
        <v>125.69934476840001</v>
      </c>
      <c r="E6" s="96">
        <v>100</v>
      </c>
      <c r="F6" s="59"/>
      <c r="G6" s="29"/>
      <c r="H6" s="59"/>
    </row>
    <row r="7" spans="1:11" ht="16.5" x14ac:dyDescent="0.25">
      <c r="A7" s="131" t="s">
        <v>62</v>
      </c>
      <c r="B7" s="72"/>
      <c r="C7" s="74"/>
      <c r="D7" s="74"/>
      <c r="E7" s="74"/>
      <c r="G7" s="59"/>
      <c r="H7" s="59"/>
    </row>
    <row r="8" spans="1:11" ht="16.5" x14ac:dyDescent="0.25">
      <c r="A8" s="132" t="s">
        <v>79</v>
      </c>
      <c r="B8" s="73">
        <v>54.36</v>
      </c>
      <c r="C8" s="73">
        <v>60.78</v>
      </c>
      <c r="D8" s="73">
        <v>74.162416414600003</v>
      </c>
      <c r="E8" s="73">
        <v>58.999843277817902</v>
      </c>
      <c r="F8" s="59"/>
      <c r="G8" s="59"/>
    </row>
    <row r="9" spans="1:11" ht="16.5" x14ac:dyDescent="0.3">
      <c r="A9" s="131" t="s">
        <v>62</v>
      </c>
      <c r="B9" s="72"/>
      <c r="C9" s="74"/>
      <c r="D9" s="74"/>
      <c r="E9" s="74"/>
      <c r="G9" s="59"/>
      <c r="K9" s="105"/>
    </row>
    <row r="10" spans="1:11" ht="16.5" x14ac:dyDescent="0.25">
      <c r="A10" s="133" t="s">
        <v>80</v>
      </c>
      <c r="B10" s="73">
        <v>54.36</v>
      </c>
      <c r="C10" s="73">
        <v>60.78</v>
      </c>
      <c r="D10" s="73">
        <v>74.162416414600003</v>
      </c>
      <c r="E10" s="73">
        <v>58.999843277817902</v>
      </c>
    </row>
    <row r="11" spans="1:11" ht="16.5" x14ac:dyDescent="0.25">
      <c r="A11" s="134" t="s">
        <v>81</v>
      </c>
      <c r="B11" s="96"/>
      <c r="C11" s="74"/>
      <c r="D11" s="74"/>
      <c r="E11" s="97"/>
    </row>
    <row r="12" spans="1:11" ht="16.5" x14ac:dyDescent="0.25">
      <c r="A12" s="132" t="s">
        <v>82</v>
      </c>
      <c r="B12" s="73">
        <v>43.04</v>
      </c>
      <c r="C12" s="73">
        <v>43.63</v>
      </c>
      <c r="D12" s="73">
        <v>51.536928353800008</v>
      </c>
      <c r="E12" s="73">
        <v>41.000156722182098</v>
      </c>
    </row>
    <row r="13" spans="1:11" ht="16.5" x14ac:dyDescent="0.25">
      <c r="A13" s="131" t="s">
        <v>62</v>
      </c>
      <c r="B13" s="72"/>
      <c r="C13" s="74"/>
      <c r="D13" s="74"/>
      <c r="E13" s="74"/>
    </row>
    <row r="14" spans="1:11" ht="16.5" x14ac:dyDescent="0.25">
      <c r="A14" s="134" t="s">
        <v>83</v>
      </c>
      <c r="B14" s="73">
        <v>21.77</v>
      </c>
      <c r="C14" s="73">
        <v>17.920000000000002</v>
      </c>
      <c r="D14" s="73">
        <v>30.100375853800003</v>
      </c>
      <c r="E14" s="73">
        <v>23.946326776213269</v>
      </c>
    </row>
    <row r="15" spans="1:11" ht="16.5" x14ac:dyDescent="0.25">
      <c r="A15" s="134" t="s">
        <v>84</v>
      </c>
      <c r="B15" s="74">
        <v>21.27</v>
      </c>
      <c r="C15" s="73">
        <v>25.71</v>
      </c>
      <c r="D15" s="73">
        <v>21.436552500000001</v>
      </c>
      <c r="E15" s="73">
        <v>17.053829945968825</v>
      </c>
    </row>
    <row r="16" spans="1:11" ht="17.25" x14ac:dyDescent="0.3">
      <c r="A16" s="16" t="s">
        <v>85</v>
      </c>
      <c r="B16" s="12"/>
      <c r="C16" s="12"/>
      <c r="D16" s="12"/>
      <c r="E16" s="21"/>
    </row>
    <row r="18" spans="1:5" ht="34.5" customHeight="1" x14ac:dyDescent="0.25">
      <c r="A18" s="203" t="s">
        <v>77</v>
      </c>
      <c r="B18" s="203"/>
      <c r="C18" s="203"/>
      <c r="D18" s="203"/>
      <c r="E18" s="203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A20" sqref="A20:E20"/>
    </sheetView>
  </sheetViews>
  <sheetFormatPr defaultRowHeight="15" x14ac:dyDescent="0.25"/>
  <cols>
    <col min="1" max="1" width="56.5703125" customWidth="1"/>
    <col min="2" max="2" width="12.140625" customWidth="1"/>
    <col min="3" max="3" width="13.85546875" customWidth="1"/>
    <col min="4" max="4" width="13" customWidth="1"/>
    <col min="5" max="5" width="12.5703125" customWidth="1"/>
    <col min="8" max="8" width="9.42578125" bestFit="1" customWidth="1"/>
  </cols>
  <sheetData>
    <row r="1" spans="1:8" ht="17.25" x14ac:dyDescent="0.25">
      <c r="A1" s="204" t="s">
        <v>56</v>
      </c>
      <c r="B1" s="204"/>
      <c r="C1" s="204"/>
      <c r="D1" s="204"/>
    </row>
    <row r="2" spans="1:8" ht="37.5" customHeight="1" x14ac:dyDescent="0.25">
      <c r="A2" s="209" t="s">
        <v>146</v>
      </c>
      <c r="B2" s="209"/>
      <c r="C2" s="209"/>
      <c r="D2" s="209"/>
      <c r="E2" s="209"/>
    </row>
    <row r="3" spans="1:8" ht="17.25" x14ac:dyDescent="0.3">
      <c r="A3" s="12"/>
      <c r="B3" s="12"/>
    </row>
    <row r="4" spans="1:8" ht="90" customHeight="1" x14ac:dyDescent="0.3">
      <c r="A4" s="14"/>
      <c r="B4" s="62">
        <v>44408</v>
      </c>
      <c r="C4" s="62">
        <v>44773</v>
      </c>
      <c r="D4" s="149" t="s">
        <v>111</v>
      </c>
      <c r="E4" s="62" t="s">
        <v>147</v>
      </c>
    </row>
    <row r="5" spans="1:8" ht="33" x14ac:dyDescent="0.25">
      <c r="A5" s="136" t="s">
        <v>94</v>
      </c>
      <c r="B5" s="183">
        <v>4538.1494140299992</v>
      </c>
      <c r="C5" s="183">
        <v>4266.5853608199996</v>
      </c>
      <c r="D5" s="183">
        <v>4503.8532820600003</v>
      </c>
      <c r="E5" s="183">
        <v>4558.8668480300003</v>
      </c>
      <c r="G5" s="76"/>
      <c r="H5" s="75"/>
    </row>
    <row r="6" spans="1:8" ht="16.5" x14ac:dyDescent="0.25">
      <c r="A6" s="137" t="s">
        <v>95</v>
      </c>
      <c r="B6" s="98">
        <v>100</v>
      </c>
      <c r="C6" s="99">
        <v>100</v>
      </c>
      <c r="D6" s="160">
        <v>100</v>
      </c>
      <c r="E6" s="99">
        <v>100</v>
      </c>
    </row>
    <row r="7" spans="1:8" ht="17.25" x14ac:dyDescent="0.25">
      <c r="A7" s="18" t="s">
        <v>62</v>
      </c>
      <c r="B7" s="24"/>
      <c r="C7" s="24"/>
      <c r="D7" s="158"/>
      <c r="E7" s="24"/>
    </row>
    <row r="8" spans="1:8" ht="17.25" x14ac:dyDescent="0.25">
      <c r="A8" s="19" t="s">
        <v>96</v>
      </c>
      <c r="B8" s="159">
        <v>77.626971072590408</v>
      </c>
      <c r="C8" s="159">
        <v>78.842500466309446</v>
      </c>
      <c r="D8" s="159">
        <v>77.619452154778898</v>
      </c>
      <c r="E8" s="159">
        <v>78.913641923422276</v>
      </c>
      <c r="G8" s="29"/>
    </row>
    <row r="9" spans="1:8" ht="17.25" x14ac:dyDescent="0.25">
      <c r="A9" s="19" t="s">
        <v>97</v>
      </c>
      <c r="B9" s="157">
        <v>21.961876817866514</v>
      </c>
      <c r="C9" s="157">
        <v>20.827646115328474</v>
      </c>
      <c r="D9" s="157">
        <v>22.075467401665598</v>
      </c>
      <c r="E9" s="159">
        <v>20.801756948216084</v>
      </c>
      <c r="G9" s="29"/>
    </row>
    <row r="10" spans="1:8" ht="17.25" x14ac:dyDescent="0.25">
      <c r="A10" s="19" t="s">
        <v>98</v>
      </c>
      <c r="B10" s="157">
        <v>0.41115210954305192</v>
      </c>
      <c r="C10" s="157">
        <v>0.32985341836205995</v>
      </c>
      <c r="D10" s="157">
        <v>0.30508044355555303</v>
      </c>
      <c r="E10" s="157">
        <v>0.2846011283616815</v>
      </c>
    </row>
    <row r="11" spans="1:8" ht="17.25" x14ac:dyDescent="0.25">
      <c r="A11" s="17" t="s">
        <v>99</v>
      </c>
      <c r="B11" s="100">
        <v>100</v>
      </c>
      <c r="C11" s="182">
        <v>100</v>
      </c>
      <c r="D11" s="99">
        <v>100</v>
      </c>
      <c r="E11" s="99">
        <v>100</v>
      </c>
    </row>
    <row r="12" spans="1:8" ht="17.25" x14ac:dyDescent="0.25">
      <c r="A12" s="18" t="s">
        <v>62</v>
      </c>
      <c r="B12" s="24"/>
      <c r="C12" s="159"/>
      <c r="D12" s="158"/>
      <c r="E12" s="159"/>
    </row>
    <row r="13" spans="1:8" ht="17.25" x14ac:dyDescent="0.25">
      <c r="A13" s="20" t="s">
        <v>100</v>
      </c>
      <c r="B13" s="159">
        <v>40.807236205682095</v>
      </c>
      <c r="C13" s="159">
        <v>43.689716359073238</v>
      </c>
      <c r="D13" s="159">
        <v>43.499646658647521</v>
      </c>
      <c r="E13" s="159">
        <v>42.253118875414991</v>
      </c>
    </row>
    <row r="14" spans="1:8" ht="17.25" x14ac:dyDescent="0.25">
      <c r="A14" s="20" t="s">
        <v>101</v>
      </c>
      <c r="B14" s="159">
        <v>36.5910326574149</v>
      </c>
      <c r="C14" s="159">
        <v>35.545719238312039</v>
      </c>
      <c r="D14" s="159">
        <v>33.328601850312289</v>
      </c>
      <c r="E14" s="159">
        <v>32.450501413948395</v>
      </c>
    </row>
    <row r="15" spans="1:8" ht="17.25" x14ac:dyDescent="0.25">
      <c r="A15" s="20" t="s">
        <v>102</v>
      </c>
      <c r="B15" s="159">
        <v>17.414136613633666</v>
      </c>
      <c r="C15" s="159">
        <v>16.387093292928409</v>
      </c>
      <c r="D15" s="159">
        <v>19.119722714105233</v>
      </c>
      <c r="E15" s="159">
        <v>21.602655357121748</v>
      </c>
    </row>
    <row r="16" spans="1:8" ht="17.25" x14ac:dyDescent="0.25">
      <c r="A16" s="20" t="s">
        <v>103</v>
      </c>
      <c r="B16" s="159">
        <v>4.6112727992833031</v>
      </c>
      <c r="C16" s="159">
        <v>3.8370359101062554</v>
      </c>
      <c r="D16" s="159">
        <v>3.5774913947974714</v>
      </c>
      <c r="E16" s="159">
        <v>3.2574041863971273</v>
      </c>
    </row>
    <row r="17" spans="1:5" ht="17.25" x14ac:dyDescent="0.25">
      <c r="A17" s="20" t="s">
        <v>104</v>
      </c>
      <c r="B17" s="159">
        <v>8.1450874856002803E-2</v>
      </c>
      <c r="C17" s="159">
        <v>7.2213988223309433E-2</v>
      </c>
      <c r="D17" s="159">
        <v>6.1584511223939299E-2</v>
      </c>
      <c r="E17" s="159">
        <v>5.3954209499733417E-2</v>
      </c>
    </row>
    <row r="18" spans="1:5" ht="17.25" x14ac:dyDescent="0.25">
      <c r="A18" s="20" t="s">
        <v>105</v>
      </c>
      <c r="B18" s="159">
        <v>0.49487084913003571</v>
      </c>
      <c r="C18" s="159">
        <v>0.46822121135672246</v>
      </c>
      <c r="D18" s="159">
        <v>0.4129528709135295</v>
      </c>
      <c r="E18" s="159">
        <v>0.38236595761801223</v>
      </c>
    </row>
    <row r="20" spans="1:5" ht="28.5" customHeight="1" x14ac:dyDescent="0.25">
      <c r="A20" s="203" t="s">
        <v>77</v>
      </c>
      <c r="B20" s="203"/>
      <c r="C20" s="203"/>
      <c r="D20" s="203"/>
      <c r="E20" s="203"/>
    </row>
  </sheetData>
  <mergeCells count="3">
    <mergeCell ref="A1:D1"/>
    <mergeCell ref="A20:E20"/>
    <mergeCell ref="A2:E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Ruler="0" showWhiteSpace="0" zoomScaleNormal="100" zoomScalePageLayoutView="82" workbookViewId="0">
      <selection activeCell="E13" sqref="E13"/>
    </sheetView>
  </sheetViews>
  <sheetFormatPr defaultRowHeight="15" x14ac:dyDescent="0.25"/>
  <cols>
    <col min="1" max="1" width="68.42578125" customWidth="1"/>
    <col min="2" max="2" width="14" customWidth="1"/>
    <col min="3" max="3" width="12.85546875" customWidth="1"/>
    <col min="4" max="4" width="12.42578125" customWidth="1"/>
    <col min="5" max="5" width="11.140625" customWidth="1"/>
  </cols>
  <sheetData>
    <row r="1" spans="1:10" ht="17.25" x14ac:dyDescent="0.25">
      <c r="A1" s="204" t="s">
        <v>56</v>
      </c>
      <c r="B1" s="204"/>
      <c r="C1" s="204"/>
      <c r="D1" s="204"/>
      <c r="E1" s="204"/>
    </row>
    <row r="2" spans="1:10" ht="27.75" customHeight="1" x14ac:dyDescent="0.25">
      <c r="A2" s="209" t="s">
        <v>148</v>
      </c>
      <c r="B2" s="209"/>
      <c r="C2" s="209"/>
      <c r="D2" s="209"/>
      <c r="E2" s="209"/>
    </row>
    <row r="3" spans="1:10" ht="1.5" hidden="1" customHeight="1" x14ac:dyDescent="0.25"/>
    <row r="4" spans="1:10" ht="79.5" customHeight="1" x14ac:dyDescent="0.3">
      <c r="A4" s="14"/>
      <c r="B4" s="171">
        <v>44408</v>
      </c>
      <c r="C4" s="171">
        <v>44773</v>
      </c>
      <c r="D4" s="171" t="s">
        <v>111</v>
      </c>
      <c r="E4" s="171" t="s">
        <v>147</v>
      </c>
    </row>
    <row r="5" spans="1:10" ht="24.75" customHeight="1" x14ac:dyDescent="0.25">
      <c r="A5" s="172" t="s">
        <v>86</v>
      </c>
      <c r="B5" s="185">
        <v>1075.2132339999998</v>
      </c>
      <c r="C5" s="185">
        <v>1382.3969380000001</v>
      </c>
      <c r="D5" s="185">
        <v>1496.250603</v>
      </c>
      <c r="E5" s="185">
        <v>1726.5340379999971</v>
      </c>
      <c r="F5" s="59"/>
      <c r="G5" s="29"/>
      <c r="H5" s="29"/>
    </row>
    <row r="6" spans="1:10" ht="21.75" customHeight="1" x14ac:dyDescent="0.25">
      <c r="A6" s="173" t="s">
        <v>87</v>
      </c>
      <c r="B6" s="174">
        <v>100</v>
      </c>
      <c r="C6" s="174">
        <v>100</v>
      </c>
      <c r="D6" s="175">
        <v>100</v>
      </c>
      <c r="E6" s="175">
        <v>100</v>
      </c>
      <c r="H6" s="77"/>
    </row>
    <row r="7" spans="1:10" ht="17.25" x14ac:dyDescent="0.25">
      <c r="A7" s="173" t="s">
        <v>62</v>
      </c>
      <c r="B7" s="175"/>
      <c r="C7" s="175"/>
      <c r="D7" s="177"/>
      <c r="E7" s="177"/>
    </row>
    <row r="8" spans="1:10" ht="17.25" x14ac:dyDescent="0.25">
      <c r="A8" s="176" t="s">
        <v>88</v>
      </c>
      <c r="B8" s="177">
        <v>4.3086913865124536</v>
      </c>
      <c r="C8" s="177">
        <v>4.1054436276536377</v>
      </c>
      <c r="D8" s="177">
        <v>6.8911879329080534</v>
      </c>
      <c r="E8" s="177">
        <v>7.1533735380663268</v>
      </c>
      <c r="J8" s="29"/>
    </row>
    <row r="9" spans="1:10" ht="17.25" x14ac:dyDescent="0.25">
      <c r="A9" s="176" t="s">
        <v>89</v>
      </c>
      <c r="B9" s="177">
        <v>26.133095381897061</v>
      </c>
      <c r="C9" s="177">
        <v>31.436106305958845</v>
      </c>
      <c r="D9" s="177">
        <v>33.720134981960598</v>
      </c>
      <c r="E9" s="177">
        <v>34.100859180396881</v>
      </c>
      <c r="G9" s="77"/>
    </row>
    <row r="10" spans="1:10" ht="17.25" x14ac:dyDescent="0.25">
      <c r="A10" s="176" t="s">
        <v>90</v>
      </c>
      <c r="B10" s="177">
        <v>69.058749699131766</v>
      </c>
      <c r="C10" s="177">
        <v>64.039872533340343</v>
      </c>
      <c r="D10" s="177">
        <v>59.033241839903198</v>
      </c>
      <c r="E10" s="177">
        <v>58.431446052962208</v>
      </c>
    </row>
    <row r="11" spans="1:10" ht="17.25" x14ac:dyDescent="0.25">
      <c r="A11" s="176" t="s">
        <v>91</v>
      </c>
      <c r="B11" s="174">
        <v>0.499463532458716</v>
      </c>
      <c r="C11" s="174">
        <v>0.41857753304716894</v>
      </c>
      <c r="D11" s="174">
        <v>0.35543524522810199</v>
      </c>
      <c r="E11" s="174">
        <v>0.3143212285745855</v>
      </c>
    </row>
    <row r="12" spans="1:10" ht="36" customHeight="1" x14ac:dyDescent="0.25">
      <c r="A12" s="173" t="s">
        <v>92</v>
      </c>
      <c r="B12" s="178">
        <v>10.0659404238148</v>
      </c>
      <c r="C12" s="178">
        <v>10.4161794193442</v>
      </c>
      <c r="D12" s="178">
        <v>10.549936717858801</v>
      </c>
      <c r="E12" s="178">
        <v>10.890573971805008</v>
      </c>
      <c r="H12" s="29"/>
    </row>
    <row r="13" spans="1:10" ht="22.5" customHeight="1" x14ac:dyDescent="0.25">
      <c r="A13" s="173" t="s">
        <v>93</v>
      </c>
      <c r="B13" s="179">
        <v>4063.7440609208502</v>
      </c>
      <c r="C13" s="179">
        <v>3559.3982086778901</v>
      </c>
      <c r="D13" s="179">
        <v>3204</v>
      </c>
      <c r="E13" s="179">
        <v>3090.1424383114313</v>
      </c>
    </row>
    <row r="15" spans="1:10" ht="33.75" customHeight="1" x14ac:dyDescent="0.25">
      <c r="A15" s="203" t="s">
        <v>77</v>
      </c>
      <c r="B15" s="203"/>
      <c r="C15" s="203"/>
      <c r="D15" s="203"/>
      <c r="E15" s="203"/>
    </row>
    <row r="16" spans="1:10" x14ac:dyDescent="0.25">
      <c r="C16" s="61"/>
    </row>
    <row r="17" spans="2:3" x14ac:dyDescent="0.25">
      <c r="B17" s="59"/>
      <c r="C17" s="59"/>
    </row>
  </sheetData>
  <mergeCells count="3">
    <mergeCell ref="A1:E1"/>
    <mergeCell ref="A2:E2"/>
    <mergeCell ref="A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  <vt:lpstr>Sheet1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2023-08-17T12:38:50Z</cp:lastPrinted>
  <dcterms:created xsi:type="dcterms:W3CDTF">2016-03-11T11:20:21Z</dcterms:created>
  <dcterms:modified xsi:type="dcterms:W3CDTF">2023-08-17T12:39:36Z</dcterms:modified>
</cp:coreProperties>
</file>