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\Desktop\Petakan partq  Dektember 2023\"/>
    </mc:Choice>
  </mc:AlternateContent>
  <xr:revisionPtr revIDLastSave="0" documentId="13_ncr:1_{1EFC5228-8FCC-4D08-A0FC-184457B8541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H20" i="2"/>
  <c r="H21" i="2"/>
  <c r="G21" i="2"/>
  <c r="G10" i="4" l="1"/>
  <c r="G9" i="4"/>
  <c r="G8" i="4"/>
  <c r="H5" i="1" l="1"/>
  <c r="H9" i="4" l="1"/>
  <c r="H10" i="4"/>
  <c r="H8" i="4"/>
  <c r="I8" i="4"/>
  <c r="I9" i="4" l="1"/>
  <c r="I10" i="4"/>
  <c r="H16" i="2" l="1"/>
  <c r="G15" i="2"/>
  <c r="H42" i="1"/>
  <c r="H34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0" i="1"/>
  <c r="H23" i="1"/>
  <c r="G23" i="1"/>
  <c r="G18" i="1"/>
  <c r="G15" i="1"/>
  <c r="H13" i="1"/>
  <c r="F12" i="1"/>
  <c r="G12" i="1"/>
  <c r="F5" i="1"/>
  <c r="G5" i="1"/>
  <c r="F25" i="2" l="1"/>
  <c r="G11" i="2"/>
  <c r="G20" i="2"/>
  <c r="G19" i="2"/>
  <c r="H24" i="2" l="1"/>
  <c r="F24" i="2" l="1"/>
  <c r="H25" i="2"/>
  <c r="H10" i="3"/>
  <c r="H9" i="3" l="1"/>
  <c r="G31" i="1"/>
  <c r="G29" i="1"/>
  <c r="F6" i="3" l="1"/>
  <c r="G21" i="1" l="1"/>
  <c r="F21" i="1"/>
  <c r="F14" i="1" l="1"/>
  <c r="F13" i="1"/>
  <c r="F36" i="1"/>
  <c r="H43" i="1"/>
  <c r="H7" i="2" l="1"/>
  <c r="H8" i="2"/>
  <c r="H11" i="2"/>
  <c r="H14" i="2"/>
  <c r="H29" i="1"/>
  <c r="H31" i="1"/>
  <c r="H33" i="1"/>
  <c r="H35" i="1"/>
  <c r="H36" i="1"/>
  <c r="H37" i="1"/>
  <c r="H41" i="1"/>
  <c r="H45" i="1"/>
  <c r="H46" i="1"/>
  <c r="H27" i="1"/>
  <c r="H18" i="1"/>
  <c r="H19" i="1"/>
  <c r="H21" i="1"/>
  <c r="H14" i="1"/>
  <c r="H15" i="1"/>
  <c r="H7" i="1"/>
  <c r="F11" i="2" l="1"/>
  <c r="F10" i="3" l="1"/>
  <c r="G6" i="3" l="1"/>
  <c r="G7" i="2"/>
  <c r="G10" i="3" l="1"/>
  <c r="G11" i="3"/>
  <c r="F9" i="3"/>
  <c r="G14" i="2"/>
  <c r="G25" i="2"/>
  <c r="G8" i="2"/>
  <c r="F20" i="2"/>
  <c r="F21" i="2"/>
  <c r="F19" i="2"/>
  <c r="F13" i="2"/>
  <c r="F14" i="2"/>
  <c r="F15" i="2"/>
  <c r="F8" i="2"/>
  <c r="G46" i="1"/>
  <c r="G45" i="1"/>
  <c r="G40" i="1"/>
  <c r="G41" i="1"/>
  <c r="G43" i="1"/>
  <c r="G34" i="1"/>
  <c r="G35" i="1"/>
  <c r="G36" i="1"/>
  <c r="G37" i="1"/>
  <c r="G33" i="1"/>
  <c r="G27" i="1"/>
  <c r="F46" i="1"/>
  <c r="F45" i="1"/>
  <c r="F40" i="1"/>
  <c r="F41" i="1"/>
  <c r="F43" i="1"/>
  <c r="F34" i="1"/>
  <c r="F35" i="1"/>
  <c r="F37" i="1"/>
  <c r="F33" i="1"/>
  <c r="F31" i="1"/>
  <c r="F29" i="1"/>
  <c r="F27" i="1"/>
  <c r="G13" i="1"/>
  <c r="G14" i="1"/>
  <c r="G11" i="1"/>
  <c r="G9" i="1"/>
  <c r="G7" i="1"/>
  <c r="F23" i="1"/>
  <c r="F18" i="1"/>
  <c r="F19" i="1"/>
  <c r="F15" i="1"/>
  <c r="F11" i="1"/>
  <c r="F9" i="1"/>
  <c r="F7" i="1"/>
  <c r="G7" i="3"/>
  <c r="H7" i="3"/>
  <c r="F7" i="3"/>
</calcChain>
</file>

<file path=xl/sharedStrings.xml><?xml version="1.0" encoding="utf-8"?>
<sst xmlns="http://schemas.openxmlformats.org/spreadsheetml/2006/main" count="264" uniqueCount="152">
  <si>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</si>
  <si>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</si>
  <si>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</si>
  <si>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</si>
  <si>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</si>
  <si>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</si>
  <si>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</si>
  <si>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</si>
  <si>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</si>
  <si>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</si>
  <si>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</si>
  <si>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</si>
  <si>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</si>
  <si>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</si>
  <si>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</si>
  <si>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</si>
  <si>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</si>
  <si>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</si>
  <si>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</si>
  <si>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</si>
  <si>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</si>
  <si>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</si>
  <si>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</si>
  <si>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</si>
  <si>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</si>
  <si>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</si>
  <si>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</si>
  <si>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</si>
  <si>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</si>
  <si>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</si>
  <si>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</si>
  <si>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</si>
  <si>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</si>
  <si>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</si>
  <si>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</si>
  <si>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</si>
  <si>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</si>
  <si>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</si>
  <si>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</si>
  <si>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</si>
  <si>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</si>
  <si>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</si>
  <si>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</si>
  <si>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</si>
  <si>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</si>
  <si>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</si>
  <si>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</si>
  <si>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</si>
  <si>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>Վերաֆինանսավորման ռիսկ</t>
  </si>
  <si>
    <t>առավելագույնը 20%</t>
  </si>
  <si>
    <t>Տոկոսադրույքի ռիսկ</t>
  </si>
  <si>
    <t>առնվազն 80%</t>
  </si>
  <si>
    <t>Փոխարժեքի ռիսկ</t>
  </si>
  <si>
    <t>ՏԵՂԵԿԱՆՔ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</si>
  <si>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</si>
  <si>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</si>
  <si>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</si>
  <si>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</si>
  <si>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</si>
  <si>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</si>
  <si>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</si>
  <si>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</si>
  <si>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</si>
  <si>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</si>
  <si>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</si>
  <si>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</si>
  <si>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</si>
  <si>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</si>
  <si>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</si>
  <si>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</si>
  <si>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</si>
  <si>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</si>
  <si>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</si>
  <si>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</si>
  <si>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</si>
  <si>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</si>
  <si>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</si>
  <si>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</si>
  <si>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</si>
  <si>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</si>
  <si>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</si>
  <si>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</si>
  <si>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</si>
  <si>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</si>
  <si>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</si>
  <si>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</si>
  <si>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</si>
  <si>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</si>
  <si>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</si>
  <si>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</si>
  <si>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</si>
  <si>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</si>
  <si>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</si>
  <si>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</si>
  <si>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</si>
  <si>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</si>
  <si>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</si>
  <si>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</si>
  <si>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</si>
  <si>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</si>
  <si>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</si>
  <si>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</si>
  <si>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</si>
  <si>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</si>
  <si>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</si>
  <si>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</si>
  <si>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</si>
  <si>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31.12.2022</t>
  </si>
  <si>
    <t xml:space="preserve">             2021-2023թթ.  Հայաստանի Հանրապետության կառավարության պարտքի միջին տոկոսադրույքի վերաբերյալ </t>
  </si>
  <si>
    <t>ուղենիշներն ըստ 2023-2025թթ. ռազմավարական ծրագրի</t>
  </si>
  <si>
    <t>7 – 10 տարի</t>
  </si>
  <si>
    <t>առնվազն 30%</t>
  </si>
  <si>
    <t>Ֆիքսված տոկոսադրույքով պարտքի կշիռը ընդամենը պարտքի մեջ,%</t>
  </si>
  <si>
    <t>Ներքին պարտքի կշիռը ընդամենը պարտքի մեջ,%</t>
  </si>
  <si>
    <t>01.11.2023-30.11.2023</t>
  </si>
  <si>
    <t xml:space="preserve">  2021-2023թթ.  Հայաստանի Հանրապետության կառավարության պարտքի կառուցվածքի վերաբերյալ  (դեկտեմբեր ամսվա վերջի դրությամբ)</t>
  </si>
  <si>
    <t xml:space="preserve">Տեսակարար կշռի փոփոխությունը` 31.12.2023-ին 31.12.2021-ի նկատմամբ(+/-) </t>
  </si>
  <si>
    <t xml:space="preserve">Տեսակարար կշռի փոփոխությունը 31.12.2023-ին 31.12.2022-ի նկատմամբ(+/-) </t>
  </si>
  <si>
    <t>2021-2023թթ. Հայաստանի Հանրապետության պետական պարտքի վերաբերյալ դեկտեմբեր (ամսվա) վերջի դրությամբ)</t>
  </si>
  <si>
    <t xml:space="preserve">31.12.2023-ը 31.12․2021-ի նկատմամբ(%) </t>
  </si>
  <si>
    <t xml:space="preserve">31.12.2023-ը 31.12․2022-ի նկատմամբ(%) </t>
  </si>
  <si>
    <t>01.01.2023</t>
  </si>
  <si>
    <t>31.12.2021</t>
  </si>
  <si>
    <t>31.12.2023</t>
  </si>
  <si>
    <t xml:space="preserve">31.12.2023 31.12․2022-ի նկատմամբ(%) </t>
  </si>
  <si>
    <t xml:space="preserve">31.12․2023-ը 01.01.2023-ի նկատմամբ(%) </t>
  </si>
  <si>
    <t xml:space="preserve">Տեսակարար կշռի փոփոխությունը 31.12.2023-ին 01.01.2023-ի նկատմամբ(+/-) </t>
  </si>
  <si>
    <t xml:space="preserve">                                                                         ( Դեկտեմբեր ամսվա վերջի դրությամբ)</t>
  </si>
  <si>
    <t>01․01․2021 - 31․12.2021</t>
  </si>
  <si>
    <t>01․01․2022 - 31․12․2022</t>
  </si>
  <si>
    <t>01.12.2023-31.12.2023</t>
  </si>
  <si>
    <t>01․01․2023 - 31․12.2023</t>
  </si>
  <si>
    <t xml:space="preserve">Փոփոխությունը 01.01.2023 - 31.12.2023-ին 01.01.2021-31.12.2021-ի նկատմամբ(%) </t>
  </si>
  <si>
    <t xml:space="preserve">Փոփոխությունը 01.01.2023 31.12.2023-ին 01.01.2022-31.12.2022-ի նկատմամբ(%) </t>
  </si>
  <si>
    <t xml:space="preserve">Փոփոխությունը 01.12.2023 -31 12.2023-ին 01.11.2023-30.11.2023-ի նկատմամբ(%) </t>
  </si>
  <si>
    <t xml:space="preserve"> 2021-2023թթ. հունվար-դեկտեմբեր ամիսներին Հայաստանի Հանրապետության կառավարության արտաքին վարկերի սպասարկման և արտաքին վարկային միջոցների ստացման վերաբերյալ (մլն ԱՄն դոլար)</t>
  </si>
  <si>
    <t>31․12․2023</t>
  </si>
  <si>
    <t xml:space="preserve">ՀՀ Կառավարության պարտքի կառավարման 2023 -2025թթ. ռազմավարական ծրագրի ուղենշային ցուցանիշների վերաբերյալ (դեկտեմբեր ամսվա վերջի դրությամբ) </t>
  </si>
  <si>
    <t>2021-2023թթ. հունվար-դեկտեմբեր ամիսներին պետական բյուջեի պակասուրդի ֆինանսավորումը փոխառու միջոցների հաշվին</t>
  </si>
  <si>
    <t>01.01.2021-31.12.2021</t>
  </si>
  <si>
    <t>01.01.2022-31.12.2022</t>
  </si>
  <si>
    <t>01.01.2023-31.12․2023</t>
  </si>
  <si>
    <t>% (2023թ. դեկտեմբեր)</t>
  </si>
  <si>
    <t>2021-2023թթ. հունվար-դեկտեմբեր ամիսներին ՀՀ պետական բյուջեից ՀՀ կառավարության պարտքի գծով վճարված տոկոսավճարներ</t>
  </si>
  <si>
    <t>% (2023թ դեկտեմբեր)</t>
  </si>
  <si>
    <t xml:space="preserve"> 31.12.2023</t>
  </si>
  <si>
    <t xml:space="preserve">2021-2023թթ. վարկային պայմանագրերով ձևավորված ՀՀ կառավարության արտաքին պարտքը դեկտեմբեր ամսվա վերջի դրությամբ) </t>
  </si>
  <si>
    <t>2021-2023թթ. շրջանառության մեջ գտնվող ՀՀ պետական պարտատոմսերը  (դեկտեմբեր ամսվա վերջի դրությամբ)</t>
  </si>
  <si>
    <t>31.12. 2021</t>
  </si>
  <si>
    <t>Տեղեկանք</t>
  </si>
  <si>
    <t xml:space="preserve"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         </t>
  </si>
  <si>
    <t>մլն ԱՄՆ դոլար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</si>
</sst>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0.00;[Red]0.00"/>
    <numFmt numFmtId="169" formatCode="0.00_ ;\-0.00\ "/>
    <numFmt numFmtId="170" formatCode="#,##0.00_ ;\-#,##0.00\ "/>
    <numFmt numFmtId="171" formatCode="0.00_);\(0.00\)"/>
    <numFmt numFmtId="172" formatCode="#,##0.0;[Red]#,##0.0"/>
    <numFmt numFmtId="173" formatCode="0.000_);\(0.000\)"/>
    <numFmt numFmtId="174" formatCode="#,##0.0_);\(#,##0.0\)"/>
    <numFmt numFmtId="175" formatCode="_(* #,##0.0_);_(* \(#,##0.0\);_(* &quot;-&quot;??_);_(@_)"/>
    <numFmt numFmtId="176" formatCode="mm/dd/yy;@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color theme="1"/>
      <name val="Arial"/>
      <family val="2"/>
      <scheme val="minor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sz val="10"/>
      <color theme="1"/>
      <name val="Arial"/>
      <family val="2"/>
      <scheme val="minor"/>
    </font>
    <font>
      <b/>
      <i/>
      <sz val="11"/>
      <color indexed="8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3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17" fillId="0" borderId="0" xfId="3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168" fontId="2" fillId="0" borderId="1" xfId="0" applyNumberFormat="1" applyFont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5" borderId="1" xfId="0" applyNumberFormat="1" applyFont="1" applyFill="1" applyBorder="1" applyAlignment="1">
      <alignment horizontal="center" vertical="center" wrapText="1"/>
    </xf>
    <xf numFmtId="168" fontId="8" fillId="0" borderId="1" xfId="1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8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168" fontId="19" fillId="0" borderId="1" xfId="3" applyNumberFormat="1" applyFont="1" applyBorder="1" applyAlignment="1">
      <alignment horizontal="center" vertical="center" wrapText="1"/>
    </xf>
    <xf numFmtId="168" fontId="19" fillId="0" borderId="1" xfId="4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0" fontId="4" fillId="0" borderId="0" xfId="0" applyFont="1" applyAlignment="1"/>
    <xf numFmtId="172" fontId="3" fillId="2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168" fontId="3" fillId="4" borderId="1" xfId="1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71" fontId="2" fillId="0" borderId="1" xfId="1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68" fontId="21" fillId="5" borderId="1" xfId="0" applyNumberFormat="1" applyFont="1" applyFill="1" applyBorder="1" applyAlignment="1">
      <alignment horizontal="center" vertical="center" wrapText="1"/>
    </xf>
    <xf numFmtId="168" fontId="18" fillId="0" borderId="1" xfId="3" applyNumberFormat="1" applyFont="1" applyBorder="1" applyAlignment="1">
      <alignment horizontal="center" vertical="center" wrapText="1"/>
    </xf>
    <xf numFmtId="168" fontId="18" fillId="0" borderId="1" xfId="4" applyNumberFormat="1" applyFont="1" applyBorder="1" applyAlignment="1">
      <alignment horizontal="center" vertical="center" wrapText="1"/>
    </xf>
    <xf numFmtId="168" fontId="19" fillId="0" borderId="4" xfId="4" applyNumberFormat="1" applyFont="1" applyBorder="1" applyAlignment="1">
      <alignment horizontal="center" vertical="center" wrapText="1"/>
    </xf>
    <xf numFmtId="168" fontId="18" fillId="0" borderId="1" xfId="16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18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8" xfId="0" applyNumberFormat="1" applyFont="1" applyBorder="1" applyAlignment="1">
      <alignment horizontal="center" vertical="center" textRotation="90" wrapText="1"/>
    </xf>
    <xf numFmtId="0" fontId="0" fillId="5" borderId="0" xfId="0" applyFill="1"/>
    <xf numFmtId="0" fontId="2" fillId="0" borderId="1" xfId="0" applyFont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75" fontId="3" fillId="3" borderId="1" xfId="1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2" fillId="0" borderId="0" xfId="3" applyFont="1" applyAlignment="1">
      <alignment vertical="center"/>
    </xf>
    <xf numFmtId="0" fontId="23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 indent="2"/>
    </xf>
    <xf numFmtId="0" fontId="19" fillId="0" borderId="1" xfId="3" applyFont="1" applyBorder="1" applyAlignment="1">
      <alignment horizontal="left" vertical="center" wrapText="1" indent="5"/>
    </xf>
    <xf numFmtId="0" fontId="8" fillId="0" borderId="1" xfId="3" applyFont="1" applyBorder="1" applyAlignment="1">
      <alignment horizontal="left" vertical="center" wrapText="1" indent="5"/>
    </xf>
    <xf numFmtId="0" fontId="19" fillId="0" borderId="0" xfId="0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168" fontId="15" fillId="0" borderId="1" xfId="28" applyNumberFormat="1" applyFont="1" applyFill="1" applyBorder="1" applyAlignment="1">
      <alignment horizontal="center" vertical="center" wrapText="1"/>
    </xf>
    <xf numFmtId="168" fontId="3" fillId="2" borderId="1" xfId="1" applyNumberFormat="1" applyFont="1" applyFill="1" applyBorder="1" applyAlignment="1">
      <alignment horizontal="center" vertical="center" wrapText="1"/>
    </xf>
    <xf numFmtId="168" fontId="8" fillId="0" borderId="1" xfId="28" applyNumberFormat="1" applyFont="1" applyBorder="1" applyAlignment="1">
      <alignment horizontal="center" vertical="center"/>
    </xf>
    <xf numFmtId="0" fontId="3" fillId="3" borderId="1" xfId="0" applyFont="1" applyFill="1" applyBorder="1"/>
    <xf numFmtId="166" fontId="3" fillId="3" borderId="1" xfId="1" applyNumberFormat="1" applyFont="1" applyFill="1" applyBorder="1" applyAlignment="1">
      <alignment horizontal="center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72" fontId="3" fillId="2" borderId="7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172" fontId="3" fillId="3" borderId="7" xfId="1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168" fontId="3" fillId="3" borderId="1" xfId="1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174" fontId="12" fillId="0" borderId="1" xfId="28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168" fontId="0" fillId="0" borderId="0" xfId="0" applyNumberFormat="1" applyAlignment="1">
      <alignment horizontal="center"/>
    </xf>
    <xf numFmtId="168" fontId="19" fillId="0" borderId="1" xfId="28" applyNumberFormat="1" applyFont="1" applyFill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 wrapText="1"/>
    </xf>
    <xf numFmtId="168" fontId="19" fillId="0" borderId="1" xfId="28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168" fontId="21" fillId="5" borderId="9" xfId="0" applyNumberFormat="1" applyFont="1" applyFill="1" applyBorder="1" applyAlignment="1">
      <alignment horizontal="center" vertical="center" wrapText="1"/>
    </xf>
    <xf numFmtId="172" fontId="24" fillId="0" borderId="1" xfId="28" applyNumberFormat="1" applyFont="1" applyBorder="1" applyAlignment="1">
      <alignment horizontal="center" vertical="center"/>
    </xf>
    <xf numFmtId="174" fontId="25" fillId="2" borderId="8" xfId="28" applyNumberFormat="1" applyFont="1" applyFill="1" applyBorder="1" applyAlignment="1">
      <alignment horizontal="center" vertical="center" wrapText="1"/>
    </xf>
    <xf numFmtId="39" fontId="3" fillId="2" borderId="8" xfId="0" applyNumberFormat="1" applyFont="1" applyFill="1" applyBorder="1" applyAlignment="1">
      <alignment horizontal="center" vertical="center" wrapText="1"/>
    </xf>
    <xf numFmtId="174" fontId="12" fillId="0" borderId="8" xfId="28" applyNumberFormat="1" applyFont="1" applyFill="1" applyBorder="1" applyAlignment="1">
      <alignment horizontal="center" vertical="center"/>
    </xf>
    <xf numFmtId="39" fontId="2" fillId="5" borderId="8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8" fontId="15" fillId="0" borderId="1" xfId="2" applyNumberFormat="1" applyFont="1" applyBorder="1" applyAlignment="1">
      <alignment horizontal="center" vertical="center" wrapText="1"/>
    </xf>
    <xf numFmtId="168" fontId="15" fillId="0" borderId="1" xfId="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4"/>
    </xf>
    <xf numFmtId="172" fontId="15" fillId="0" borderId="1" xfId="28" applyNumberFormat="1" applyFont="1" applyBorder="1" applyAlignment="1">
      <alignment horizontal="center" vertical="center"/>
    </xf>
    <xf numFmtId="166" fontId="11" fillId="0" borderId="1" xfId="28" applyNumberFormat="1" applyFont="1" applyBorder="1" applyAlignment="1">
      <alignment horizontal="center" vertical="center"/>
    </xf>
    <xf numFmtId="168" fontId="11" fillId="5" borderId="7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18" fillId="0" borderId="2" xfId="26" applyNumberFormat="1" applyFont="1" applyBorder="1" applyAlignment="1">
      <alignment horizontal="center" vertical="center" wrapText="1"/>
    </xf>
    <xf numFmtId="172" fontId="18" fillId="0" borderId="1" xfId="10" applyNumberFormat="1" applyFont="1" applyBorder="1" applyAlignment="1">
      <alignment horizontal="center" vertical="center" wrapText="1"/>
    </xf>
    <xf numFmtId="172" fontId="18" fillId="2" borderId="1" xfId="28" applyNumberFormat="1" applyFont="1" applyFill="1" applyBorder="1" applyAlignment="1">
      <alignment horizontal="center" vertical="center" wrapText="1"/>
    </xf>
    <xf numFmtId="168" fontId="11" fillId="0" borderId="1" xfId="2" applyNumberFormat="1" applyFont="1" applyBorder="1" applyAlignment="1">
      <alignment horizontal="center" vertical="center" wrapText="1"/>
    </xf>
    <xf numFmtId="0" fontId="26" fillId="0" borderId="0" xfId="0" applyFont="1"/>
    <xf numFmtId="0" fontId="5" fillId="0" borderId="1" xfId="0" applyFont="1" applyBorder="1"/>
    <xf numFmtId="0" fontId="24" fillId="0" borderId="1" xfId="3" applyFont="1" applyBorder="1" applyAlignment="1">
      <alignment horizontal="left" vertical="center" wrapText="1" indent="15"/>
    </xf>
    <xf numFmtId="2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2" fillId="0" borderId="1" xfId="4" applyNumberFormat="1" applyFont="1" applyBorder="1" applyAlignment="1">
      <alignment horizontal="center" vertical="center" wrapText="1"/>
    </xf>
    <xf numFmtId="168" fontId="12" fillId="0" borderId="4" xfId="4" applyNumberFormat="1" applyFont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indent="7"/>
    </xf>
    <xf numFmtId="171" fontId="12" fillId="0" borderId="1" xfId="5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168" fontId="23" fillId="3" borderId="1" xfId="28" applyNumberFormat="1" applyFont="1" applyFill="1" applyBorder="1" applyAlignment="1">
      <alignment horizontal="center" vertical="center"/>
    </xf>
    <xf numFmtId="175" fontId="19" fillId="0" borderId="3" xfId="28" applyNumberFormat="1" applyFont="1" applyBorder="1" applyAlignment="1">
      <alignment vertical="center"/>
    </xf>
    <xf numFmtId="0" fontId="27" fillId="0" borderId="1" xfId="3" applyFont="1" applyBorder="1" applyAlignment="1">
      <alignment vertical="center" wrapText="1"/>
    </xf>
    <xf numFmtId="2" fontId="18" fillId="0" borderId="1" xfId="3" applyNumberFormat="1" applyFont="1" applyBorder="1" applyAlignment="1">
      <alignment horizontal="center" vertical="center" wrapText="1"/>
    </xf>
    <xf numFmtId="169" fontId="18" fillId="0" borderId="1" xfId="3" applyNumberFormat="1" applyFont="1" applyBorder="1" applyAlignment="1">
      <alignment horizontal="center" vertical="center" wrapText="1"/>
    </xf>
    <xf numFmtId="168" fontId="28" fillId="5" borderId="1" xfId="4" applyNumberFormat="1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center" wrapText="1" indent="2"/>
    </xf>
    <xf numFmtId="0" fontId="8" fillId="0" borderId="1" xfId="3" applyFont="1" applyBorder="1" applyAlignment="1">
      <alignment horizontal="left" vertical="center" wrapText="1" indent="15"/>
    </xf>
    <xf numFmtId="0" fontId="22" fillId="0" borderId="1" xfId="3" applyFont="1" applyBorder="1" applyAlignment="1">
      <alignment horizontal="left" vertical="center" wrapText="1" indent="3"/>
    </xf>
    <xf numFmtId="0" fontId="19" fillId="0" borderId="1" xfId="3" applyFont="1" applyBorder="1" applyAlignment="1">
      <alignment horizontal="left" vertical="center" wrapText="1" indent="7"/>
    </xf>
    <xf numFmtId="0" fontId="22" fillId="0" borderId="1" xfId="3" applyFont="1" applyBorder="1" applyAlignment="1">
      <alignment horizontal="left" vertical="center" indent="3"/>
    </xf>
    <xf numFmtId="0" fontId="8" fillId="0" borderId="1" xfId="3" applyFont="1" applyBorder="1" applyAlignment="1">
      <alignment horizontal="left" vertical="center" indent="11"/>
    </xf>
    <xf numFmtId="2" fontId="19" fillId="0" borderId="1" xfId="0" applyNumberFormat="1" applyFont="1" applyBorder="1" applyAlignment="1">
      <alignment horizontal="center" vertical="center" wrapText="1"/>
    </xf>
    <xf numFmtId="171" fontId="18" fillId="0" borderId="1" xfId="4" applyNumberFormat="1" applyFont="1" applyFill="1" applyBorder="1" applyAlignment="1">
      <alignment horizontal="center" vertical="center" wrapText="1"/>
    </xf>
    <xf numFmtId="171" fontId="28" fillId="0" borderId="1" xfId="4" applyNumberFormat="1" applyFont="1" applyBorder="1" applyAlignment="1">
      <alignment horizontal="center" vertical="center" wrapText="1"/>
    </xf>
    <xf numFmtId="171" fontId="19" fillId="0" borderId="1" xfId="0" applyNumberFormat="1" applyFont="1" applyBorder="1" applyAlignment="1">
      <alignment horizontal="center" vertical="center" wrapText="1"/>
    </xf>
    <xf numFmtId="171" fontId="19" fillId="0" borderId="1" xfId="4" applyNumberFormat="1" applyFont="1" applyFill="1" applyBorder="1" applyAlignment="1">
      <alignment horizontal="center" vertical="center" wrapText="1"/>
    </xf>
    <xf numFmtId="171" fontId="19" fillId="0" borderId="1" xfId="4" applyNumberFormat="1" applyFont="1" applyBorder="1" applyAlignment="1">
      <alignment horizontal="center" vertical="center" wrapText="1"/>
    </xf>
    <xf numFmtId="169" fontId="19" fillId="0" borderId="1" xfId="3" applyNumberFormat="1" applyFont="1" applyBorder="1" applyAlignment="1">
      <alignment horizontal="center" vertical="center" wrapText="1"/>
    </xf>
    <xf numFmtId="171" fontId="19" fillId="0" borderId="1" xfId="3" applyNumberFormat="1" applyFont="1" applyBorder="1" applyAlignment="1">
      <alignment horizontal="center" vertical="center" wrapText="1"/>
    </xf>
    <xf numFmtId="168" fontId="29" fillId="0" borderId="1" xfId="4" applyNumberFormat="1" applyFont="1" applyBorder="1" applyAlignment="1">
      <alignment horizontal="center" vertical="center" wrapText="1"/>
    </xf>
    <xf numFmtId="2" fontId="19" fillId="0" borderId="1" xfId="4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9" fontId="0" fillId="0" borderId="0" xfId="2" applyFo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4" fontId="2" fillId="0" borderId="1" xfId="0" applyNumberFormat="1" applyFont="1" applyBorder="1" applyAlignment="1"/>
    <xf numFmtId="172" fontId="18" fillId="5" borderId="1" xfId="28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3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29">
    <cellStyle name="Comma" xfId="1" builtinId="3"/>
    <cellStyle name="Comma 10" xfId="28" xr:uid="{00000000-0005-0000-0000-000001000000}"/>
    <cellStyle name="Comma 2" xfId="10" xr:uid="{00000000-0005-0000-0000-000002000000}"/>
    <cellStyle name="Comma 2 33" xfId="12" xr:uid="{00000000-0005-0000-0000-000003000000}"/>
    <cellStyle name="Comma 2 42" xfId="13" xr:uid="{00000000-0005-0000-0000-000004000000}"/>
    <cellStyle name="Comma 2 83" xfId="11" xr:uid="{00000000-0005-0000-0000-000005000000}"/>
    <cellStyle name="Comma 3" xfId="4" xr:uid="{00000000-0005-0000-0000-000006000000}"/>
    <cellStyle name="Comma 3 2" xfId="5" xr:uid="{00000000-0005-0000-0000-000007000000}"/>
    <cellStyle name="Comma 38" xfId="15" xr:uid="{00000000-0005-0000-0000-000008000000}"/>
    <cellStyle name="Comma 41" xfId="18" xr:uid="{00000000-0005-0000-0000-000009000000}"/>
    <cellStyle name="Comma 43" xfId="20" xr:uid="{00000000-0005-0000-0000-00000A000000}"/>
    <cellStyle name="Comma 45" xfId="23" xr:uid="{00000000-0005-0000-0000-00000B000000}"/>
    <cellStyle name="Comma 47" xfId="25" xr:uid="{00000000-0005-0000-0000-00000C000000}"/>
    <cellStyle name="Comma 48" xfId="16" xr:uid="{00000000-0005-0000-0000-00000D000000}"/>
    <cellStyle name="Comma 49" xfId="21" xr:uid="{00000000-0005-0000-0000-00000E000000}"/>
    <cellStyle name="Comma 50" xfId="24" xr:uid="{00000000-0005-0000-0000-00000F000000}"/>
    <cellStyle name="Comma 51" xfId="26" xr:uid="{00000000-0005-0000-0000-000010000000}"/>
    <cellStyle name="Comma 90" xfId="14" xr:uid="{00000000-0005-0000-0000-000011000000}"/>
    <cellStyle name="Comma 91" xfId="17" xr:uid="{00000000-0005-0000-0000-000012000000}"/>
    <cellStyle name="Comma 92" xfId="19" xr:uid="{00000000-0005-0000-0000-000013000000}"/>
    <cellStyle name="Comma 93" xfId="22" xr:uid="{00000000-0005-0000-0000-000014000000}"/>
    <cellStyle name="Comma 94" xfId="27" xr:uid="{00000000-0005-0000-0000-000015000000}"/>
    <cellStyle name="Normal" xfId="0" builtinId="0"/>
    <cellStyle name="Normal 2" xfId="3" xr:uid="{00000000-0005-0000-0000-000017000000}"/>
    <cellStyle name="Percent" xfId="2" builtinId="5"/>
    <cellStyle name="Percent 2" xfId="6" xr:uid="{00000000-0005-0000-0000-000019000000}"/>
    <cellStyle name="Percent 2 26" xfId="8" xr:uid="{00000000-0005-0000-0000-00001A000000}"/>
    <cellStyle name="Percent 2 27" xfId="9" xr:uid="{00000000-0005-0000-0000-00001B000000}"/>
    <cellStyle name="Percent 2 81" xfId="7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showGridLines="0" showRuler="0" view="pageLayout" zoomScale="106" zoomScalePageLayoutView="106" workbookViewId="0">
      <selection activeCell="E46" sqref="E46"/>
    </sheetView>
  </sheetViews>
  <sheetFormatPr defaultRowHeight="14.25" x14ac:dyDescent="0.2"/>
  <cols>
    <col min="1" max="1" width="59.375" customWidth="1"/>
    <col min="2" max="2" width="10.625" customWidth="1"/>
    <col min="3" max="4" width="10.875" customWidth="1"/>
    <col min="5" max="5" width="10.75" customWidth="1"/>
    <col min="6" max="6" width="9.375" customWidth="1"/>
    <col min="7" max="7" width="7.875" customWidth="1"/>
    <col min="8" max="8" width="7.375" customWidth="1"/>
  </cols>
  <sheetData>
    <row r="1" spans="1:14" ht="16.5" customHeight="1" x14ac:dyDescent="0.2">
      <c r="A1" s="215" t="s">
        <v>149</v>
      </c>
      <c r="B1" s="215"/>
      <c r="C1" s="215"/>
      <c r="D1" s="215"/>
      <c r="E1" s="215"/>
      <c r="F1" s="215"/>
      <c r="G1" s="215"/>
      <c r="H1" s="215"/>
    </row>
    <row r="2" spans="1:14" ht="48" customHeight="1" x14ac:dyDescent="0.2">
      <c r="A2" s="215" t="s">
        <v>118</v>
      </c>
      <c r="B2" s="215"/>
      <c r="C2" s="215"/>
      <c r="D2" s="215"/>
      <c r="E2" s="215"/>
      <c r="F2" s="215"/>
      <c r="G2" s="215"/>
      <c r="H2" s="215"/>
    </row>
    <row r="3" spans="1:14" ht="15" customHeight="1" x14ac:dyDescent="0.2">
      <c r="A3" s="215" t="s">
        <v>57</v>
      </c>
      <c r="B3" s="215"/>
      <c r="C3" s="215"/>
      <c r="D3" s="215"/>
      <c r="E3" s="215"/>
      <c r="F3" s="215"/>
      <c r="G3" s="215"/>
      <c r="H3" s="215"/>
    </row>
    <row r="4" spans="1:14" ht="84.75" customHeight="1" x14ac:dyDescent="0.3">
      <c r="A4" s="52"/>
      <c r="B4" s="57" t="s">
        <v>122</v>
      </c>
      <c r="C4" s="57" t="s">
        <v>107</v>
      </c>
      <c r="D4" s="57" t="s">
        <v>121</v>
      </c>
      <c r="E4" s="57" t="s">
        <v>123</v>
      </c>
      <c r="F4" s="5" t="s">
        <v>119</v>
      </c>
      <c r="G4" s="5" t="s">
        <v>120</v>
      </c>
      <c r="H4" s="5" t="s">
        <v>125</v>
      </c>
    </row>
    <row r="5" spans="1:14" ht="22.5" customHeight="1" x14ac:dyDescent="0.3">
      <c r="A5" s="101" t="s">
        <v>26</v>
      </c>
      <c r="B5" s="29">
        <v>4429.6000476873069</v>
      </c>
      <c r="C5" s="29">
        <v>4186.66534605575</v>
      </c>
      <c r="D5" s="29">
        <v>4186.66534605575</v>
      </c>
      <c r="E5" s="29">
        <v>4794.8599239596078</v>
      </c>
      <c r="F5" s="29">
        <f>E5*100/B5</f>
        <v>108.24588839489026</v>
      </c>
      <c r="G5" s="29">
        <f>E5*100/C5</f>
        <v>114.52694513729971</v>
      </c>
      <c r="H5" s="77">
        <f>E5*100/D5</f>
        <v>114.52694513729971</v>
      </c>
      <c r="I5" s="204"/>
      <c r="J5" s="28"/>
    </row>
    <row r="6" spans="1:14" ht="16.5" x14ac:dyDescent="0.3">
      <c r="A6" s="209" t="s">
        <v>25</v>
      </c>
      <c r="B6" s="210"/>
      <c r="C6" s="210"/>
      <c r="D6" s="210"/>
      <c r="E6" s="210"/>
      <c r="F6" s="210"/>
      <c r="G6" s="210"/>
      <c r="H6" s="211"/>
      <c r="N6" s="96"/>
    </row>
    <row r="7" spans="1:14" ht="16.5" customHeight="1" x14ac:dyDescent="0.3">
      <c r="A7" s="6" t="s">
        <v>28</v>
      </c>
      <c r="B7" s="30">
        <v>4209.8379084366843</v>
      </c>
      <c r="C7" s="30">
        <v>3969.6861616986098</v>
      </c>
      <c r="D7" s="30">
        <v>3969.6861616986098</v>
      </c>
      <c r="E7" s="30">
        <v>4571.945830608649</v>
      </c>
      <c r="F7" s="31">
        <f>E7*100/B7</f>
        <v>108.60146946385478</v>
      </c>
      <c r="G7" s="31">
        <f>E7*100/C7</f>
        <v>115.17146808029618</v>
      </c>
      <c r="H7" s="76">
        <f>E7*100/D7</f>
        <v>115.17146808029618</v>
      </c>
      <c r="J7" t="s">
        <v>106</v>
      </c>
    </row>
    <row r="8" spans="1:14" ht="17.25" customHeight="1" x14ac:dyDescent="0.3">
      <c r="A8" s="205" t="s">
        <v>3</v>
      </c>
      <c r="B8" s="205"/>
      <c r="C8" s="205"/>
      <c r="D8" s="205"/>
      <c r="E8" s="205"/>
      <c r="F8" s="205"/>
      <c r="G8" s="205"/>
      <c r="H8" s="60"/>
    </row>
    <row r="9" spans="1:14" ht="29.25" customHeight="1" x14ac:dyDescent="0.2">
      <c r="A9" s="103" t="s">
        <v>2</v>
      </c>
      <c r="B9" s="104">
        <v>2972.3987466366839</v>
      </c>
      <c r="C9" s="104">
        <v>2319.7284840920802</v>
      </c>
      <c r="D9" s="104">
        <v>2319.7284840920802</v>
      </c>
      <c r="E9" s="104">
        <v>2408.7796918481495</v>
      </c>
      <c r="F9" s="104">
        <f>E9*100/B9</f>
        <v>81.038242078850345</v>
      </c>
      <c r="G9" s="104">
        <f>E9*100/C9</f>
        <v>103.83886340003809</v>
      </c>
      <c r="H9" s="203">
        <f>E9*100/D9</f>
        <v>103.83886340003809</v>
      </c>
      <c r="I9" s="28"/>
      <c r="J9" s="28"/>
      <c r="K9" s="27"/>
    </row>
    <row r="10" spans="1:14" ht="13.5" customHeight="1" x14ac:dyDescent="0.3">
      <c r="A10" s="205" t="s">
        <v>1</v>
      </c>
      <c r="B10" s="205"/>
      <c r="C10" s="205"/>
      <c r="D10" s="205"/>
      <c r="E10" s="205"/>
      <c r="F10" s="205"/>
      <c r="G10" s="205"/>
      <c r="H10" s="60"/>
      <c r="K10" s="54"/>
    </row>
    <row r="11" spans="1:14" ht="24" customHeight="1" x14ac:dyDescent="0.3">
      <c r="A11" s="205" t="s">
        <v>41</v>
      </c>
      <c r="B11" s="75">
        <v>2151.5537234349563</v>
      </c>
      <c r="C11" s="75">
        <v>1772.58153622035</v>
      </c>
      <c r="D11" s="75">
        <v>1772.58153622035</v>
      </c>
      <c r="E11" s="75">
        <v>1836.1395807693204</v>
      </c>
      <c r="F11" s="24">
        <f>E11*100/B11</f>
        <v>85.340168863546793</v>
      </c>
      <c r="G11" s="24">
        <f>E11*100/C11</f>
        <v>103.58562036500133</v>
      </c>
      <c r="H11" s="59">
        <f>E11*100/D11</f>
        <v>103.58562036500133</v>
      </c>
    </row>
    <row r="12" spans="1:14" ht="39" customHeight="1" x14ac:dyDescent="0.3">
      <c r="A12" s="205" t="s">
        <v>43</v>
      </c>
      <c r="B12" s="25">
        <v>53.945847000000001</v>
      </c>
      <c r="C12" s="25">
        <v>43.982599999999998</v>
      </c>
      <c r="D12" s="25">
        <v>43.982599999999998</v>
      </c>
      <c r="E12" s="25">
        <v>145.96166099999999</v>
      </c>
      <c r="F12" s="24">
        <f>E12*100/B12</f>
        <v>270.57070954878134</v>
      </c>
      <c r="G12" s="24">
        <f>E12*100/C12</f>
        <v>331.86228417601507</v>
      </c>
      <c r="H12" s="59">
        <f>E12*100/D12</f>
        <v>331.86228417601507</v>
      </c>
      <c r="K12" s="55"/>
    </row>
    <row r="13" spans="1:14" ht="37.5" customHeight="1" x14ac:dyDescent="0.3">
      <c r="A13" s="205" t="s">
        <v>42</v>
      </c>
      <c r="B13" s="25">
        <v>763.10090619999994</v>
      </c>
      <c r="C13" s="25">
        <v>500.22392787000001</v>
      </c>
      <c r="D13" s="25">
        <v>500.22392787000001</v>
      </c>
      <c r="E13" s="25">
        <v>423.66373854</v>
      </c>
      <c r="F13" s="24">
        <f>E13*100/B13</f>
        <v>55.518704682151508</v>
      </c>
      <c r="G13" s="24">
        <f>E13*100/C13</f>
        <v>84.694816648215848</v>
      </c>
      <c r="H13" s="59">
        <f>E13*100/D13</f>
        <v>84.694816648215848</v>
      </c>
    </row>
    <row r="14" spans="1:14" ht="22.5" customHeight="1" x14ac:dyDescent="0.3">
      <c r="A14" s="205" t="s">
        <v>105</v>
      </c>
      <c r="B14" s="23">
        <v>3.7982700017280004</v>
      </c>
      <c r="C14" s="23">
        <v>2.9404200017303999</v>
      </c>
      <c r="D14" s="23">
        <v>2.9404200017303999</v>
      </c>
      <c r="E14" s="23">
        <v>3.0147115388289003</v>
      </c>
      <c r="F14" s="24">
        <f>E14*100/B14</f>
        <v>79.370648675775413</v>
      </c>
      <c r="G14" s="24">
        <f>E14*100/C14</f>
        <v>102.52656209163251</v>
      </c>
      <c r="H14" s="110">
        <f t="shared" ref="H14:H21" si="0">E14*100/D14</f>
        <v>102.52656209163251</v>
      </c>
    </row>
    <row r="15" spans="1:14" ht="22.5" customHeight="1" x14ac:dyDescent="0.3">
      <c r="A15" s="103" t="s">
        <v>5</v>
      </c>
      <c r="B15" s="105">
        <v>1237.4391618000002</v>
      </c>
      <c r="C15" s="105">
        <v>1649.9576776065201</v>
      </c>
      <c r="D15" s="105">
        <v>1649.9576776065201</v>
      </c>
      <c r="E15" s="105">
        <v>2163.1661387605</v>
      </c>
      <c r="F15" s="106">
        <f>E15*100/B15</f>
        <v>174.80989817826045</v>
      </c>
      <c r="G15" s="106">
        <f>E15*100/C15</f>
        <v>131.10434092457788</v>
      </c>
      <c r="H15" s="61">
        <f t="shared" si="0"/>
        <v>131.10434092457788</v>
      </c>
    </row>
    <row r="16" spans="1:14" ht="16.5" x14ac:dyDescent="0.3">
      <c r="A16" s="205" t="s">
        <v>1</v>
      </c>
      <c r="B16" s="205"/>
      <c r="C16" s="205"/>
      <c r="D16" s="205"/>
      <c r="E16" s="205"/>
      <c r="F16" s="205"/>
      <c r="G16" s="205"/>
      <c r="H16" s="60"/>
      <c r="J16" s="28"/>
    </row>
    <row r="17" spans="1:11" ht="21.75" customHeight="1" x14ac:dyDescent="0.3">
      <c r="A17" s="205" t="s">
        <v>41</v>
      </c>
      <c r="B17" s="25" t="s">
        <v>23</v>
      </c>
      <c r="C17" s="25" t="s">
        <v>23</v>
      </c>
      <c r="D17" s="25" t="s">
        <v>23</v>
      </c>
      <c r="E17" s="25" t="s">
        <v>23</v>
      </c>
      <c r="F17" s="25" t="s">
        <v>23</v>
      </c>
      <c r="G17" s="25" t="s">
        <v>23</v>
      </c>
      <c r="H17" s="60" t="s">
        <v>23</v>
      </c>
      <c r="K17" s="54"/>
    </row>
    <row r="18" spans="1:11" ht="36.75" customHeight="1" x14ac:dyDescent="0.3">
      <c r="A18" s="205" t="s">
        <v>40</v>
      </c>
      <c r="B18" s="95">
        <v>1154.9406860000001</v>
      </c>
      <c r="C18" s="95">
        <v>1452.2680029999999</v>
      </c>
      <c r="D18" s="95">
        <v>1452.2680029999999</v>
      </c>
      <c r="E18" s="95">
        <v>1946.8958170000001</v>
      </c>
      <c r="F18" s="25">
        <f>E18*100/B18</f>
        <v>168.57106521572484</v>
      </c>
      <c r="G18" s="25">
        <f>E18*100/C18</f>
        <v>134.05899000585501</v>
      </c>
      <c r="H18" s="59">
        <f t="shared" si="0"/>
        <v>134.05899000585501</v>
      </c>
      <c r="I18" s="54"/>
      <c r="J18" s="54"/>
    </row>
    <row r="19" spans="1:11" ht="36" customHeight="1" x14ac:dyDescent="0.3">
      <c r="A19" s="205" t="s">
        <v>38</v>
      </c>
      <c r="B19" s="23">
        <v>77.144093799999993</v>
      </c>
      <c r="C19" s="23">
        <v>188.52357212999999</v>
      </c>
      <c r="D19" s="23">
        <v>188.52357212999999</v>
      </c>
      <c r="E19" s="23">
        <v>209.09022659999999</v>
      </c>
      <c r="F19" s="25">
        <f>E19*100/B19</f>
        <v>271.03854138474566</v>
      </c>
      <c r="G19" s="25">
        <f>E19*100/C19</f>
        <v>110.90932780321916</v>
      </c>
      <c r="H19" s="59">
        <f t="shared" si="0"/>
        <v>110.90932780321916</v>
      </c>
    </row>
    <row r="20" spans="1:11" ht="21" customHeight="1" x14ac:dyDescent="0.3">
      <c r="A20" s="205" t="s">
        <v>39</v>
      </c>
      <c r="B20" s="23">
        <v>5.3543819999999993</v>
      </c>
      <c r="C20" s="23">
        <v>9.1661024765233403</v>
      </c>
      <c r="D20" s="23">
        <v>9.1661024765233403</v>
      </c>
      <c r="E20" s="23">
        <v>7.1800951604999996</v>
      </c>
      <c r="F20" s="25" t="s">
        <v>23</v>
      </c>
      <c r="G20" s="25" t="s">
        <v>23</v>
      </c>
      <c r="H20" s="59">
        <f t="shared" si="0"/>
        <v>78.333132090656889</v>
      </c>
      <c r="K20" s="28"/>
    </row>
    <row r="21" spans="1:11" ht="21.75" customHeight="1" x14ac:dyDescent="0.2">
      <c r="A21" s="78" t="s">
        <v>27</v>
      </c>
      <c r="B21" s="79">
        <v>219.76213925062285</v>
      </c>
      <c r="C21" s="79">
        <v>216.979184357138</v>
      </c>
      <c r="D21" s="79">
        <v>216.979184357138</v>
      </c>
      <c r="E21" s="79">
        <v>222.91409335095904</v>
      </c>
      <c r="F21" s="80">
        <f>E21*100/B21</f>
        <v>101.43425710683569</v>
      </c>
      <c r="G21" s="80">
        <f>E21*100/C21</f>
        <v>102.73524348033887</v>
      </c>
      <c r="H21" s="81">
        <f t="shared" si="0"/>
        <v>102.73524348033887</v>
      </c>
      <c r="I21" s="28"/>
      <c r="J21" s="28"/>
    </row>
    <row r="22" spans="1:11" ht="20.25" customHeight="1" x14ac:dyDescent="0.3">
      <c r="A22" s="205" t="s">
        <v>29</v>
      </c>
      <c r="B22" s="205"/>
      <c r="C22" s="205"/>
      <c r="D22" s="205"/>
      <c r="E22" s="205"/>
      <c r="F22" s="205"/>
      <c r="G22" s="205"/>
      <c r="H22" s="60"/>
    </row>
    <row r="23" spans="1:11" ht="17.25" customHeight="1" x14ac:dyDescent="0.3">
      <c r="A23" s="4" t="s">
        <v>37</v>
      </c>
      <c r="B23" s="24">
        <v>48.695084318070194</v>
      </c>
      <c r="C23" s="24">
        <v>34.265394221866202</v>
      </c>
      <c r="D23" s="24">
        <v>34.265394221866202</v>
      </c>
      <c r="E23" s="24">
        <v>31.231750764042904</v>
      </c>
      <c r="F23" s="24">
        <f>E23*100/B23</f>
        <v>64.13737896014517</v>
      </c>
      <c r="G23" s="24">
        <f>E23*100/C23</f>
        <v>91.146626131949176</v>
      </c>
      <c r="H23" s="60">
        <f>E23*100/D23</f>
        <v>91.146626131949176</v>
      </c>
    </row>
    <row r="24" spans="1:11" ht="54" customHeight="1" x14ac:dyDescent="0.2">
      <c r="A24" s="216" t="s">
        <v>150</v>
      </c>
      <c r="B24" s="216"/>
      <c r="C24" s="216"/>
      <c r="D24" s="216"/>
      <c r="E24" s="216"/>
      <c r="F24" s="216"/>
      <c r="G24" s="216"/>
      <c r="H24" s="216"/>
    </row>
    <row r="25" spans="1:11" ht="14.25" hidden="1" customHeight="1" x14ac:dyDescent="0.2">
      <c r="A25" s="217"/>
      <c r="B25" s="217"/>
      <c r="C25" s="217"/>
      <c r="D25" s="217"/>
      <c r="E25" s="217"/>
      <c r="F25" s="217"/>
      <c r="G25" s="217"/>
      <c r="H25" s="217"/>
    </row>
    <row r="26" spans="1:11" ht="89.25" customHeight="1" x14ac:dyDescent="0.3">
      <c r="A26" s="214" t="s">
        <v>151</v>
      </c>
      <c r="B26" s="57" t="s">
        <v>122</v>
      </c>
      <c r="C26" s="57" t="s">
        <v>107</v>
      </c>
      <c r="D26" s="57" t="s">
        <v>107</v>
      </c>
      <c r="E26" s="57" t="s">
        <v>123</v>
      </c>
      <c r="F26" s="5" t="s">
        <v>119</v>
      </c>
      <c r="G26" s="5" t="s">
        <v>124</v>
      </c>
      <c r="H26" s="5" t="s">
        <v>125</v>
      </c>
    </row>
    <row r="27" spans="1:11" ht="16.5" x14ac:dyDescent="0.3">
      <c r="A27" s="100" t="s">
        <v>26</v>
      </c>
      <c r="B27" s="30">
        <v>9225.6426202509829</v>
      </c>
      <c r="C27" s="30">
        <v>10637.7</v>
      </c>
      <c r="D27" s="30">
        <v>10637.7</v>
      </c>
      <c r="E27" s="30">
        <v>11845.302314680719</v>
      </c>
      <c r="F27" s="31">
        <f>E27*100/B27</f>
        <v>128.39541701603946</v>
      </c>
      <c r="G27" s="31">
        <f>E27*100/C27</f>
        <v>111.35209974600448</v>
      </c>
      <c r="H27" s="61">
        <f>E27*100/D27</f>
        <v>111.35209974600448</v>
      </c>
      <c r="J27" s="28"/>
    </row>
    <row r="28" spans="1:11" ht="16.5" x14ac:dyDescent="0.3">
      <c r="A28" s="212" t="s">
        <v>25</v>
      </c>
      <c r="B28" s="212"/>
      <c r="C28" s="212"/>
      <c r="D28" s="212"/>
      <c r="E28" s="212"/>
      <c r="F28" s="212"/>
      <c r="G28" s="212"/>
      <c r="H28" s="60"/>
    </row>
    <row r="29" spans="1:11" ht="16.5" x14ac:dyDescent="0.3">
      <c r="A29" s="32" t="s">
        <v>0</v>
      </c>
      <c r="B29" s="94">
        <v>8767.9383272309824</v>
      </c>
      <c r="C29" s="94">
        <v>10086.353537359601</v>
      </c>
      <c r="D29" s="94">
        <v>10086.353537359601</v>
      </c>
      <c r="E29" s="94">
        <v>11294.611602580719</v>
      </c>
      <c r="F29" s="31">
        <f>E29*100/B29</f>
        <v>128.81718804410991</v>
      </c>
      <c r="G29" s="31">
        <f>E29*100/C29</f>
        <v>111.97913657047377</v>
      </c>
      <c r="H29" s="61">
        <f t="shared" ref="H29:H46" si="1">E29*100/D29</f>
        <v>111.97913657047377</v>
      </c>
    </row>
    <row r="30" spans="1:11" ht="16.5" x14ac:dyDescent="0.3">
      <c r="A30" s="207" t="s">
        <v>45</v>
      </c>
      <c r="B30" s="41"/>
      <c r="C30" s="33"/>
      <c r="D30" s="33"/>
      <c r="E30" s="33"/>
      <c r="F30" s="34"/>
      <c r="G30" s="34"/>
      <c r="H30" s="60"/>
    </row>
    <row r="31" spans="1:11" ht="16.5" x14ac:dyDescent="0.3">
      <c r="A31" s="107" t="s">
        <v>2</v>
      </c>
      <c r="B31" s="30">
        <v>6190.6917703933941</v>
      </c>
      <c r="C31" s="30">
        <v>5894.1</v>
      </c>
      <c r="D31" s="30">
        <v>5894.1</v>
      </c>
      <c r="E31" s="30">
        <v>5950.6897202207301</v>
      </c>
      <c r="F31" s="31">
        <f>E31*100/B31</f>
        <v>96.123178813061585</v>
      </c>
      <c r="G31" s="31">
        <f>E31*100/C31</f>
        <v>100.9601079082596</v>
      </c>
      <c r="H31" s="108">
        <f t="shared" si="1"/>
        <v>100.9601079082596</v>
      </c>
      <c r="J31" s="28"/>
    </row>
    <row r="32" spans="1:11" ht="16.5" x14ac:dyDescent="0.3">
      <c r="A32" s="207" t="s">
        <v>45</v>
      </c>
      <c r="B32" s="207"/>
      <c r="C32" s="207"/>
      <c r="D32" s="207"/>
      <c r="E32" s="207"/>
      <c r="F32" s="207"/>
      <c r="G32" s="207"/>
      <c r="H32" s="60"/>
    </row>
    <row r="33" spans="1:11" ht="17.25" customHeight="1" x14ac:dyDescent="0.2">
      <c r="A33" s="207" t="s">
        <v>41</v>
      </c>
      <c r="B33" s="38">
        <v>4481.0966039799987</v>
      </c>
      <c r="C33" s="38">
        <v>4503.8999999999996</v>
      </c>
      <c r="D33" s="38">
        <v>4503.8999999999996</v>
      </c>
      <c r="E33" s="38">
        <v>4536.0299927599999</v>
      </c>
      <c r="F33" s="39">
        <f>E33*100/B33</f>
        <v>101.22589164293426</v>
      </c>
      <c r="G33" s="39">
        <f>E33*100/C33</f>
        <v>100.71338157507938</v>
      </c>
      <c r="H33" s="59">
        <f t="shared" si="1"/>
        <v>100.71338157507938</v>
      </c>
    </row>
    <row r="34" spans="1:11" ht="32.25" customHeight="1" x14ac:dyDescent="0.2">
      <c r="A34" s="207" t="s">
        <v>43</v>
      </c>
      <c r="B34" s="38">
        <v>112.35441121339609</v>
      </c>
      <c r="C34" s="38">
        <v>111.8</v>
      </c>
      <c r="D34" s="38">
        <v>111.8</v>
      </c>
      <c r="E34" s="38">
        <v>360.58613355072998</v>
      </c>
      <c r="F34" s="39">
        <f>E34*100/B34</f>
        <v>320.93633855271105</v>
      </c>
      <c r="G34" s="39">
        <f>E34*100/C34</f>
        <v>322.52784754090339</v>
      </c>
      <c r="H34" s="59">
        <f t="shared" si="1"/>
        <v>322.52784754090339</v>
      </c>
    </row>
    <row r="35" spans="1:11" ht="30.75" customHeight="1" x14ac:dyDescent="0.2">
      <c r="A35" s="207" t="s">
        <v>44</v>
      </c>
      <c r="B35" s="38">
        <v>1589.33</v>
      </c>
      <c r="C35" s="38">
        <v>1271</v>
      </c>
      <c r="D35" s="38">
        <v>1271</v>
      </c>
      <c r="E35" s="38">
        <v>1046.626</v>
      </c>
      <c r="F35" s="39">
        <f>E35*100/B35</f>
        <v>65.853284088263607</v>
      </c>
      <c r="G35" s="39">
        <f>E35*100/C35</f>
        <v>82.346656176239179</v>
      </c>
      <c r="H35" s="59">
        <f t="shared" si="1"/>
        <v>82.346656176239179</v>
      </c>
      <c r="K35" s="28"/>
    </row>
    <row r="36" spans="1:11" ht="16.5" x14ac:dyDescent="0.3">
      <c r="A36" s="207" t="s">
        <v>105</v>
      </c>
      <c r="B36" s="38">
        <v>7.9107552000000005</v>
      </c>
      <c r="C36" s="38">
        <v>7.5</v>
      </c>
      <c r="D36" s="38">
        <v>7.5</v>
      </c>
      <c r="E36" s="38">
        <v>7.4475939100000002</v>
      </c>
      <c r="F36" s="41">
        <f>E36*100/B36</f>
        <v>94.145169730444948</v>
      </c>
      <c r="G36" s="39">
        <f>E36*100/C36</f>
        <v>99.301252133333335</v>
      </c>
      <c r="H36" s="60">
        <f t="shared" si="1"/>
        <v>99.301252133333335</v>
      </c>
    </row>
    <row r="37" spans="1:11" ht="16.5" x14ac:dyDescent="0.3">
      <c r="A37" s="109" t="s">
        <v>5</v>
      </c>
      <c r="B37" s="30">
        <v>2577.2465568375892</v>
      </c>
      <c r="C37" s="30">
        <v>4192.3</v>
      </c>
      <c r="D37" s="30">
        <v>4192.3</v>
      </c>
      <c r="E37" s="30">
        <v>5343.9218823599886</v>
      </c>
      <c r="F37" s="31">
        <f>E37*100/B37</f>
        <v>207.35004449544201</v>
      </c>
      <c r="G37" s="31">
        <f>E37*100/C37</f>
        <v>127.4699301662569</v>
      </c>
      <c r="H37" s="76">
        <f t="shared" si="1"/>
        <v>127.4699301662569</v>
      </c>
    </row>
    <row r="38" spans="1:11" ht="16.5" x14ac:dyDescent="0.3">
      <c r="A38" s="207" t="s">
        <v>3</v>
      </c>
      <c r="B38" s="207"/>
      <c r="C38" s="207"/>
      <c r="D38" s="207"/>
      <c r="E38" s="207"/>
      <c r="F38" s="207"/>
      <c r="G38" s="207"/>
      <c r="H38" s="60"/>
      <c r="J38" s="27"/>
    </row>
    <row r="39" spans="1:11" ht="18" customHeight="1" x14ac:dyDescent="0.3">
      <c r="A39" s="207" t="s">
        <v>41</v>
      </c>
      <c r="B39" s="33" t="s">
        <v>23</v>
      </c>
      <c r="C39" s="33" t="s">
        <v>23</v>
      </c>
      <c r="D39" s="33" t="s">
        <v>23</v>
      </c>
      <c r="E39" s="33" t="s">
        <v>23</v>
      </c>
      <c r="F39" s="33" t="s">
        <v>23</v>
      </c>
      <c r="G39" s="40" t="s">
        <v>23</v>
      </c>
      <c r="H39" s="60" t="s">
        <v>23</v>
      </c>
    </row>
    <row r="40" spans="1:11" ht="32.25" customHeight="1" x14ac:dyDescent="0.2">
      <c r="A40" s="206" t="s">
        <v>40</v>
      </c>
      <c r="B40" s="40">
        <v>2405.4248469196486</v>
      </c>
      <c r="C40" s="40">
        <v>3690</v>
      </c>
      <c r="D40" s="40">
        <v>3690</v>
      </c>
      <c r="E40" s="40">
        <v>4809.6440549420686</v>
      </c>
      <c r="F40" s="25">
        <f>E40*100/B40</f>
        <v>199.94987833859068</v>
      </c>
      <c r="G40" s="25">
        <f>E40*100/C40</f>
        <v>130.34265731550323</v>
      </c>
      <c r="H40" s="23">
        <f>E40*100/D40</f>
        <v>130.34265731550323</v>
      </c>
    </row>
    <row r="41" spans="1:11" ht="33" customHeight="1" x14ac:dyDescent="0.2">
      <c r="A41" s="206" t="s">
        <v>38</v>
      </c>
      <c r="B41" s="40">
        <v>160.66999999999999</v>
      </c>
      <c r="C41" s="40">
        <v>479</v>
      </c>
      <c r="D41" s="40">
        <v>479</v>
      </c>
      <c r="E41" s="40">
        <v>516.54</v>
      </c>
      <c r="F41" s="25">
        <f>E41*100/B41</f>
        <v>321.49125536814591</v>
      </c>
      <c r="G41" s="25">
        <f>E41*100/C41</f>
        <v>107.83716075156576</v>
      </c>
      <c r="H41" s="23">
        <f t="shared" si="1"/>
        <v>107.83716075156576</v>
      </c>
      <c r="J41" s="27"/>
    </row>
    <row r="42" spans="1:11" ht="16.5" x14ac:dyDescent="0.2">
      <c r="A42" s="206" t="s">
        <v>39</v>
      </c>
      <c r="B42" s="40">
        <v>11.1517099179406</v>
      </c>
      <c r="C42" s="40">
        <v>23.3</v>
      </c>
      <c r="D42" s="40">
        <v>23.3</v>
      </c>
      <c r="E42" s="40">
        <v>17.737827417920403</v>
      </c>
      <c r="F42" s="25" t="s">
        <v>23</v>
      </c>
      <c r="G42" s="25" t="s">
        <v>23</v>
      </c>
      <c r="H42" s="23">
        <f t="shared" si="1"/>
        <v>76.128014669186271</v>
      </c>
    </row>
    <row r="43" spans="1:11" ht="21.75" customHeight="1" x14ac:dyDescent="0.2">
      <c r="A43" s="82" t="s">
        <v>27</v>
      </c>
      <c r="B43" s="82">
        <v>457.70429302000014</v>
      </c>
      <c r="C43" s="82">
        <v>551.29999999999995</v>
      </c>
      <c r="D43" s="82">
        <v>551.29999999999995</v>
      </c>
      <c r="E43" s="82">
        <v>550.69071210000004</v>
      </c>
      <c r="F43" s="80">
        <f>E43*100/B43</f>
        <v>120.31582847223517</v>
      </c>
      <c r="G43" s="80">
        <f>E43*100/C43</f>
        <v>99.889481607110483</v>
      </c>
      <c r="H43" s="79">
        <f>E43*100/D43</f>
        <v>99.889481607110483</v>
      </c>
      <c r="J43" s="28"/>
    </row>
    <row r="44" spans="1:11" ht="16.5" x14ac:dyDescent="0.3">
      <c r="A44" s="207" t="s">
        <v>46</v>
      </c>
      <c r="B44" s="207"/>
      <c r="C44" s="207"/>
      <c r="D44" s="207"/>
      <c r="E44" s="207"/>
      <c r="F44" s="207"/>
      <c r="G44" s="207"/>
      <c r="H44" s="60"/>
    </row>
    <row r="45" spans="1:11" ht="18.75" customHeight="1" x14ac:dyDescent="0.2">
      <c r="A45" s="33" t="s">
        <v>37</v>
      </c>
      <c r="B45" s="40">
        <v>101.41851192999999</v>
      </c>
      <c r="C45" s="40">
        <v>87.1</v>
      </c>
      <c r="D45" s="40">
        <v>87.1</v>
      </c>
      <c r="E45" s="40">
        <v>77.155440510000005</v>
      </c>
      <c r="F45" s="40">
        <f>E45*100/B45</f>
        <v>76.076289270792515</v>
      </c>
      <c r="G45" s="40">
        <f>E45*100/C45</f>
        <v>88.582595304248002</v>
      </c>
      <c r="H45" s="59">
        <f t="shared" si="1"/>
        <v>88.582595304248002</v>
      </c>
    </row>
    <row r="46" spans="1:11" ht="29.25" customHeight="1" x14ac:dyDescent="0.2">
      <c r="A46" s="35" t="s">
        <v>24</v>
      </c>
      <c r="B46" s="37">
        <v>480.14</v>
      </c>
      <c r="C46" s="37">
        <v>393.57</v>
      </c>
      <c r="D46" s="37">
        <v>393.57</v>
      </c>
      <c r="E46" s="37">
        <v>404.79</v>
      </c>
      <c r="F46" s="36">
        <f>E46*100/B46</f>
        <v>84.306660557337452</v>
      </c>
      <c r="G46" s="36">
        <f>E46*100/C46</f>
        <v>102.85082704474426</v>
      </c>
      <c r="H46" s="62">
        <f t="shared" si="1"/>
        <v>102.85082704474426</v>
      </c>
    </row>
    <row r="47" spans="1:11" ht="38.25" customHeight="1" x14ac:dyDescent="0.2">
      <c r="A47" s="218" t="s">
        <v>74</v>
      </c>
      <c r="B47" s="218"/>
      <c r="C47" s="218"/>
      <c r="D47" s="218"/>
      <c r="E47" s="218"/>
      <c r="F47" s="218"/>
      <c r="G47" s="218"/>
      <c r="H47" s="218"/>
    </row>
  </sheetData>
  <mergeCells count="5">
    <mergeCell ref="A2:H2"/>
    <mergeCell ref="A1:H1"/>
    <mergeCell ref="A24:H25"/>
    <mergeCell ref="A47:H47"/>
    <mergeCell ref="A3:H3"/>
  </mergeCells>
  <pageMargins left="0.25" right="0.25" top="8.8443396226415102E-2" bottom="0.75" header="0.70754716981132104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showGridLines="0" tabSelected="1" showRuler="0" showWhiteSpace="0" view="pageLayout" zoomScale="118" zoomScalePageLayoutView="118" workbookViewId="0">
      <selection activeCell="E13" sqref="E13"/>
    </sheetView>
  </sheetViews>
  <sheetFormatPr defaultRowHeight="14.25" x14ac:dyDescent="0.2"/>
  <cols>
    <col min="1" max="1" width="52" customWidth="1"/>
    <col min="2" max="2" width="11.125" customWidth="1"/>
    <col min="3" max="3" width="10.625" customWidth="1"/>
    <col min="4" max="4" width="10.375" customWidth="1"/>
    <col min="5" max="5" width="9.625" customWidth="1"/>
    <col min="6" max="7" width="10.75" customWidth="1"/>
    <col min="8" max="8" width="13.75" customWidth="1"/>
  </cols>
  <sheetData>
    <row r="1" spans="1:13" ht="19.5" customHeight="1" x14ac:dyDescent="0.3">
      <c r="A1" s="72" t="s">
        <v>32</v>
      </c>
      <c r="B1" s="72"/>
      <c r="C1" s="72"/>
      <c r="D1" s="72"/>
      <c r="E1" s="72"/>
      <c r="F1" s="72"/>
      <c r="G1" s="72"/>
      <c r="H1" s="72"/>
    </row>
    <row r="2" spans="1:13" ht="54" customHeight="1" x14ac:dyDescent="0.2">
      <c r="A2" s="219" t="s">
        <v>115</v>
      </c>
      <c r="B2" s="219"/>
      <c r="C2" s="219"/>
      <c r="D2" s="219"/>
      <c r="E2" s="219"/>
      <c r="F2" s="219"/>
      <c r="G2" s="219"/>
      <c r="H2" s="219"/>
    </row>
    <row r="3" spans="1:13" ht="124.5" customHeight="1" x14ac:dyDescent="0.3">
      <c r="A3" s="205"/>
      <c r="B3" s="57" t="s">
        <v>122</v>
      </c>
      <c r="C3" s="57" t="s">
        <v>107</v>
      </c>
      <c r="D3" s="57" t="s">
        <v>121</v>
      </c>
      <c r="E3" s="137" t="s">
        <v>123</v>
      </c>
      <c r="F3" s="5" t="s">
        <v>116</v>
      </c>
      <c r="G3" s="5" t="s">
        <v>117</v>
      </c>
      <c r="H3" s="5" t="s">
        <v>126</v>
      </c>
    </row>
    <row r="4" spans="1:13" ht="20.25" customHeight="1" x14ac:dyDescent="0.2">
      <c r="A4" s="112" t="s">
        <v>4</v>
      </c>
      <c r="B4" s="169">
        <v>4209.8379084366843</v>
      </c>
      <c r="C4" s="169">
        <v>3969.6861616986098</v>
      </c>
      <c r="D4" s="169">
        <v>3969.6861616986098</v>
      </c>
      <c r="E4" s="169">
        <v>4571.8599239596097</v>
      </c>
      <c r="F4" s="42"/>
      <c r="G4" s="42"/>
      <c r="H4" s="102"/>
      <c r="J4" s="55"/>
    </row>
    <row r="5" spans="1:13" ht="16.5" x14ac:dyDescent="0.3">
      <c r="A5" s="8" t="s">
        <v>30</v>
      </c>
      <c r="B5" s="128">
        <v>100</v>
      </c>
      <c r="C5" s="128">
        <v>100</v>
      </c>
      <c r="D5" s="73">
        <v>100</v>
      </c>
      <c r="E5" s="134">
        <v>100</v>
      </c>
      <c r="F5" s="42"/>
      <c r="G5" s="42"/>
      <c r="H5" s="64"/>
    </row>
    <row r="6" spans="1:13" ht="16.5" x14ac:dyDescent="0.3">
      <c r="A6" s="2" t="s">
        <v>1</v>
      </c>
      <c r="B6" s="25"/>
      <c r="C6" s="25"/>
      <c r="D6" s="43"/>
      <c r="E6" s="213"/>
      <c r="F6" s="43"/>
      <c r="G6" s="43"/>
      <c r="H6" s="41"/>
    </row>
    <row r="7" spans="1:13" ht="16.5" x14ac:dyDescent="0.3">
      <c r="A7" s="2" t="s">
        <v>5</v>
      </c>
      <c r="B7" s="129">
        <v>29.393985913807334</v>
      </c>
      <c r="C7" s="129">
        <v>41.563932522577936</v>
      </c>
      <c r="D7" s="129">
        <v>41.563932522577936</v>
      </c>
      <c r="E7" s="129">
        <v>47.313905695871391</v>
      </c>
      <c r="F7" s="43">
        <f>E7-B7</f>
        <v>17.919919782064056</v>
      </c>
      <c r="G7" s="44">
        <f>E7-C7</f>
        <v>5.7499731732934549</v>
      </c>
      <c r="H7" s="41">
        <f>E7-D7</f>
        <v>5.7499731732934549</v>
      </c>
      <c r="M7" s="166"/>
    </row>
    <row r="8" spans="1:13" ht="16.5" x14ac:dyDescent="0.3">
      <c r="A8" s="2" t="s">
        <v>2</v>
      </c>
      <c r="B8" s="129">
        <v>70.606014086192673</v>
      </c>
      <c r="C8" s="129">
        <v>58.436067477422071</v>
      </c>
      <c r="D8" s="129">
        <v>58.436067477422071</v>
      </c>
      <c r="E8" s="129">
        <v>52.686094304128623</v>
      </c>
      <c r="F8" s="44">
        <f>E8-B8</f>
        <v>-17.919919782064049</v>
      </c>
      <c r="G8" s="44">
        <f>E8-C8</f>
        <v>-5.7499731732934478</v>
      </c>
      <c r="H8" s="65">
        <f>E8-D8</f>
        <v>-5.7499731732934478</v>
      </c>
      <c r="K8" s="143"/>
    </row>
    <row r="9" spans="1:13" ht="16.5" x14ac:dyDescent="0.3">
      <c r="A9" s="130" t="s">
        <v>31</v>
      </c>
      <c r="B9" s="181">
        <v>100</v>
      </c>
      <c r="C9" s="138">
        <v>100</v>
      </c>
      <c r="D9" s="138">
        <v>100</v>
      </c>
      <c r="E9" s="136">
        <v>100</v>
      </c>
      <c r="F9" s="131"/>
      <c r="G9" s="132"/>
      <c r="H9" s="133"/>
    </row>
    <row r="10" spans="1:13" ht="16.5" x14ac:dyDescent="0.3">
      <c r="A10" s="2" t="s">
        <v>1</v>
      </c>
      <c r="B10" s="25"/>
      <c r="C10" s="25"/>
      <c r="D10" s="25"/>
      <c r="E10" s="135"/>
      <c r="F10" s="43"/>
      <c r="G10" s="44"/>
      <c r="H10" s="41"/>
    </row>
    <row r="11" spans="1:13" ht="16.5" x14ac:dyDescent="0.3">
      <c r="A11" s="2" t="s">
        <v>6</v>
      </c>
      <c r="B11" s="129">
        <v>51.107756883540723</v>
      </c>
      <c r="C11" s="129">
        <v>44.652938897866832</v>
      </c>
      <c r="D11" s="129">
        <v>44.652938897866832</v>
      </c>
      <c r="E11" s="129">
        <v>40.161009093252552</v>
      </c>
      <c r="F11" s="83">
        <f>E11-B11</f>
        <v>-10.946747790288171</v>
      </c>
      <c r="G11" s="83">
        <f>E11-C11</f>
        <v>-4.4919298046142799</v>
      </c>
      <c r="H11" s="84">
        <f>E11-D11</f>
        <v>-4.4919298046142799</v>
      </c>
    </row>
    <row r="12" spans="1:13" ht="16.5" x14ac:dyDescent="0.3">
      <c r="A12" s="2" t="s">
        <v>7</v>
      </c>
      <c r="B12" s="129">
        <v>0</v>
      </c>
      <c r="C12" s="129">
        <v>0</v>
      </c>
      <c r="D12" s="129">
        <v>0</v>
      </c>
      <c r="E12" s="129">
        <v>0</v>
      </c>
      <c r="F12" s="129" t="s">
        <v>23</v>
      </c>
      <c r="G12" s="43" t="s">
        <v>23</v>
      </c>
      <c r="H12" s="41" t="s">
        <v>23</v>
      </c>
    </row>
    <row r="13" spans="1:13" ht="16.5" x14ac:dyDescent="0.3">
      <c r="A13" s="2" t="s">
        <v>8</v>
      </c>
      <c r="B13" s="129">
        <v>28.715750090457</v>
      </c>
      <c r="C13" s="129">
        <v>37.691911704167602</v>
      </c>
      <c r="D13" s="129">
        <v>37.691911704167602</v>
      </c>
      <c r="E13" s="129">
        <v>45.776077747653112</v>
      </c>
      <c r="F13" s="43">
        <f>E13-B13</f>
        <v>17.060327657196112</v>
      </c>
      <c r="G13" s="44">
        <f>E13-C13</f>
        <v>8.08416604348551</v>
      </c>
      <c r="H13" s="65">
        <f>E13-D13</f>
        <v>8.08416604348551</v>
      </c>
    </row>
    <row r="14" spans="1:13" ht="16.5" x14ac:dyDescent="0.3">
      <c r="A14" s="2" t="s">
        <v>9</v>
      </c>
      <c r="B14" s="129">
        <v>19.959081994965061</v>
      </c>
      <c r="C14" s="129">
        <v>17.3501751006253</v>
      </c>
      <c r="D14" s="129">
        <v>17.3501751006253</v>
      </c>
      <c r="E14" s="129">
        <v>13.839926993530531</v>
      </c>
      <c r="F14" s="40">
        <f>E14-B14</f>
        <v>-6.11915500143453</v>
      </c>
      <c r="G14" s="44">
        <f>E14-C14</f>
        <v>-3.5102481070947693</v>
      </c>
      <c r="H14" s="63">
        <f>E14-D14</f>
        <v>-3.5102481070947693</v>
      </c>
    </row>
    <row r="15" spans="1:13" ht="16.5" x14ac:dyDescent="0.3">
      <c r="A15" s="2" t="s">
        <v>10</v>
      </c>
      <c r="B15" s="129">
        <v>9.0223663816512145E-2</v>
      </c>
      <c r="C15" s="129">
        <v>7.407185056846434E-2</v>
      </c>
      <c r="D15" s="129">
        <v>7.407185056846434E-2</v>
      </c>
      <c r="E15" s="129">
        <v>6.5939353844609333E-2</v>
      </c>
      <c r="F15" s="83">
        <f>E15-B15</f>
        <v>-2.4284309971902812E-2</v>
      </c>
      <c r="G15" s="83">
        <f>E15-C15</f>
        <v>-8.1324967238550067E-3</v>
      </c>
      <c r="H15" s="85">
        <f>E15-D15</f>
        <v>-8.1324967238550067E-3</v>
      </c>
    </row>
    <row r="16" spans="1:13" ht="16.5" x14ac:dyDescent="0.3">
      <c r="A16" s="2" t="s">
        <v>11</v>
      </c>
      <c r="B16" s="129">
        <v>0.12718736722070945</v>
      </c>
      <c r="C16" s="129">
        <v>0.23090244677179242</v>
      </c>
      <c r="D16" s="129">
        <v>0.23090244677179242</v>
      </c>
      <c r="E16" s="129">
        <v>0.15704681171920482</v>
      </c>
      <c r="F16" s="83" t="s">
        <v>23</v>
      </c>
      <c r="G16" s="83" t="s">
        <v>23</v>
      </c>
      <c r="H16" s="85">
        <f>E16-D16</f>
        <v>-7.3855635052587604E-2</v>
      </c>
    </row>
    <row r="17" spans="1:13" ht="30" customHeight="1" x14ac:dyDescent="0.2">
      <c r="A17" s="58" t="s">
        <v>12</v>
      </c>
      <c r="B17" s="128">
        <v>100</v>
      </c>
      <c r="C17" s="73">
        <v>100</v>
      </c>
      <c r="D17" s="73">
        <v>100</v>
      </c>
      <c r="E17" s="134">
        <v>100</v>
      </c>
      <c r="F17" s="42"/>
      <c r="G17" s="51"/>
      <c r="H17" s="64"/>
    </row>
    <row r="18" spans="1:13" ht="16.5" x14ac:dyDescent="0.3">
      <c r="A18" s="2" t="s">
        <v>1</v>
      </c>
      <c r="B18" s="129"/>
      <c r="C18" s="129"/>
      <c r="D18" s="129"/>
      <c r="E18" s="135"/>
      <c r="F18" s="43"/>
      <c r="G18" s="44"/>
      <c r="H18" s="41"/>
    </row>
    <row r="19" spans="1:13" ht="16.5" x14ac:dyDescent="0.3">
      <c r="A19" s="2" t="s">
        <v>13</v>
      </c>
      <c r="B19" s="129">
        <v>1.196444877344558</v>
      </c>
      <c r="C19" s="129">
        <v>2.6244221773799201</v>
      </c>
      <c r="D19" s="129">
        <v>2.6244221773799201</v>
      </c>
      <c r="E19" s="129">
        <v>2.8396503985419379</v>
      </c>
      <c r="F19" s="40">
        <f>E19-B19</f>
        <v>1.6432055211973799</v>
      </c>
      <c r="G19" s="40">
        <f>E19-C19</f>
        <v>0.21522822116201779</v>
      </c>
      <c r="H19" s="63">
        <f>E19-D19</f>
        <v>0.21522822116201779</v>
      </c>
      <c r="M19" s="139"/>
    </row>
    <row r="20" spans="1:13" ht="16.5" x14ac:dyDescent="0.3">
      <c r="A20" s="2" t="s">
        <v>14</v>
      </c>
      <c r="B20" s="129">
        <v>9.1081644077453205</v>
      </c>
      <c r="C20" s="129">
        <v>13.0476345831554</v>
      </c>
      <c r="D20" s="129">
        <v>13.0476345831554</v>
      </c>
      <c r="E20" s="129">
        <v>15.98656922545379</v>
      </c>
      <c r="F20" s="40">
        <f>E20-B20</f>
        <v>6.8784048177084696</v>
      </c>
      <c r="G20" s="40">
        <f>E20-C20</f>
        <v>2.9389346422983902</v>
      </c>
      <c r="H20" s="63">
        <f>E20-D20</f>
        <v>2.9389346422983902</v>
      </c>
    </row>
    <row r="21" spans="1:13" ht="16.5" x14ac:dyDescent="0.3">
      <c r="A21" s="2" t="s">
        <v>15</v>
      </c>
      <c r="B21" s="129">
        <v>89.695390714910118</v>
      </c>
      <c r="C21" s="129">
        <v>84.327943239464602</v>
      </c>
      <c r="D21" s="129">
        <v>84.327943239464602</v>
      </c>
      <c r="E21" s="129">
        <v>81.173780376004288</v>
      </c>
      <c r="F21" s="44">
        <f>E21-B21</f>
        <v>-8.5216103389058304</v>
      </c>
      <c r="G21" s="44">
        <f>E21-C21</f>
        <v>-3.1541628634603143</v>
      </c>
      <c r="H21" s="63">
        <f>E21-D21</f>
        <v>-3.1541628634603143</v>
      </c>
    </row>
    <row r="22" spans="1:13" ht="16.5" x14ac:dyDescent="0.3">
      <c r="A22" s="8" t="s">
        <v>16</v>
      </c>
      <c r="B22" s="128">
        <v>100</v>
      </c>
      <c r="C22" s="73">
        <v>100</v>
      </c>
      <c r="D22" s="73">
        <v>100</v>
      </c>
      <c r="E22" s="134">
        <v>100</v>
      </c>
      <c r="F22" s="42"/>
      <c r="G22" s="51"/>
      <c r="H22" s="64"/>
      <c r="I22" s="55"/>
    </row>
    <row r="23" spans="1:13" ht="16.5" x14ac:dyDescent="0.3">
      <c r="A23" s="2" t="s">
        <v>1</v>
      </c>
      <c r="B23" s="150"/>
      <c r="C23" s="43"/>
      <c r="D23" s="43"/>
      <c r="E23" s="135"/>
      <c r="F23" s="43"/>
      <c r="G23" s="44"/>
      <c r="H23" s="41"/>
    </row>
    <row r="24" spans="1:13" ht="16.5" x14ac:dyDescent="0.3">
      <c r="A24" s="2" t="s">
        <v>17</v>
      </c>
      <c r="B24" s="150">
        <v>17.055253400285526</v>
      </c>
      <c r="C24" s="150">
        <v>16.465865053197099</v>
      </c>
      <c r="D24" s="150">
        <v>16.465865053197099</v>
      </c>
      <c r="E24" s="150">
        <v>15.936216070225301</v>
      </c>
      <c r="F24" s="44">
        <f>E24-B24</f>
        <v>-1.119037330060225</v>
      </c>
      <c r="G24" s="44">
        <f>E24-C24</f>
        <v>-0.52964898297179808</v>
      </c>
      <c r="H24" s="65">
        <f>E24-D24</f>
        <v>-0.52964898297179808</v>
      </c>
    </row>
    <row r="25" spans="1:13" ht="16.5" x14ac:dyDescent="0.3">
      <c r="A25" s="2" t="s">
        <v>18</v>
      </c>
      <c r="B25" s="150">
        <v>82.944746599714477</v>
      </c>
      <c r="C25" s="150">
        <v>83.534134946802908</v>
      </c>
      <c r="D25" s="150">
        <v>83.534134946802908</v>
      </c>
      <c r="E25" s="150">
        <v>84.063783929774715</v>
      </c>
      <c r="F25" s="44">
        <f>E25-B25</f>
        <v>1.1190373300602374</v>
      </c>
      <c r="G25" s="40">
        <f>E25-C25</f>
        <v>0.52964898297180696</v>
      </c>
      <c r="H25" s="33">
        <f>E25-D25</f>
        <v>0.52964898297180696</v>
      </c>
    </row>
    <row r="26" spans="1:13" ht="25.5" customHeight="1" x14ac:dyDescent="0.2">
      <c r="A26" s="220" t="s">
        <v>74</v>
      </c>
      <c r="B26" s="220"/>
      <c r="C26" s="220"/>
      <c r="D26" s="220"/>
      <c r="E26" s="220"/>
      <c r="F26" s="220"/>
      <c r="G26" s="220"/>
      <c r="H26" s="220"/>
    </row>
    <row r="27" spans="1:13" hidden="1" x14ac:dyDescent="0.2">
      <c r="A27" s="221"/>
      <c r="B27" s="221"/>
      <c r="C27" s="221"/>
      <c r="D27" s="221"/>
      <c r="E27" s="221"/>
      <c r="F27" s="221"/>
      <c r="G27" s="221"/>
      <c r="H27" s="221"/>
    </row>
    <row r="28" spans="1:13" x14ac:dyDescent="0.2">
      <c r="D28" s="150"/>
    </row>
  </sheetData>
  <mergeCells count="2">
    <mergeCell ref="A2:H2"/>
    <mergeCell ref="A26:H27"/>
  </mergeCells>
  <pageMargins left="0.2" right="0.2" top="0.2" bottom="0.22" header="0.21" footer="0.2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showGridLines="0" showRowColHeaders="0" showRuler="0" view="pageLayout" zoomScale="136" zoomScalePageLayoutView="136" workbookViewId="0">
      <selection activeCell="B6" sqref="B6"/>
    </sheetView>
  </sheetViews>
  <sheetFormatPr defaultRowHeight="14.25" x14ac:dyDescent="0.2"/>
  <cols>
    <col min="1" max="1" width="62.625" customWidth="1"/>
    <col min="2" max="2" width="11.375" customWidth="1"/>
    <col min="3" max="4" width="10.375" customWidth="1"/>
    <col min="5" max="5" width="11.125" customWidth="1"/>
    <col min="6" max="7" width="12" customWidth="1"/>
  </cols>
  <sheetData>
    <row r="1" spans="1:9" ht="17.25" customHeight="1" x14ac:dyDescent="0.3">
      <c r="A1" s="72" t="s">
        <v>56</v>
      </c>
      <c r="B1" s="72"/>
      <c r="C1" s="72"/>
      <c r="D1" s="72"/>
      <c r="E1" s="72"/>
      <c r="F1" s="72"/>
      <c r="G1" s="72"/>
    </row>
    <row r="2" spans="1:9" ht="17.25" customHeight="1" x14ac:dyDescent="0.2">
      <c r="A2" s="223" t="s">
        <v>108</v>
      </c>
      <c r="B2" s="223"/>
      <c r="C2" s="223"/>
      <c r="D2" s="223"/>
      <c r="E2" s="223"/>
      <c r="F2" s="223"/>
      <c r="G2" s="223"/>
      <c r="H2" s="223"/>
    </row>
    <row r="3" spans="1:9" ht="17.25" customHeight="1" x14ac:dyDescent="0.2">
      <c r="A3" s="53" t="s">
        <v>127</v>
      </c>
      <c r="B3" s="53"/>
      <c r="C3" s="53"/>
      <c r="D3" s="53"/>
      <c r="E3" s="53"/>
      <c r="F3" s="53"/>
      <c r="G3" s="53"/>
    </row>
    <row r="4" spans="1:9" ht="20.25" customHeight="1" x14ac:dyDescent="0.3">
      <c r="A4" s="7" t="s">
        <v>33</v>
      </c>
      <c r="B4" s="7"/>
      <c r="C4" s="7"/>
      <c r="D4" s="7"/>
      <c r="E4" s="7"/>
      <c r="F4" s="3"/>
      <c r="G4" s="3"/>
    </row>
    <row r="5" spans="1:9" ht="173.25" customHeight="1" x14ac:dyDescent="0.3">
      <c r="A5" s="1"/>
      <c r="B5" s="97" t="s">
        <v>122</v>
      </c>
      <c r="C5" s="57" t="s">
        <v>107</v>
      </c>
      <c r="D5" s="208" t="s">
        <v>121</v>
      </c>
      <c r="E5" s="97" t="s">
        <v>123</v>
      </c>
      <c r="F5" s="5" t="s">
        <v>116</v>
      </c>
      <c r="G5" s="5" t="s">
        <v>117</v>
      </c>
      <c r="H5" s="5" t="s">
        <v>126</v>
      </c>
      <c r="I5" s="98"/>
    </row>
    <row r="6" spans="1:9" ht="42.75" customHeight="1" x14ac:dyDescent="0.3">
      <c r="A6" s="9" t="s">
        <v>19</v>
      </c>
      <c r="B6" s="151">
        <v>4.68</v>
      </c>
      <c r="C6" s="151">
        <v>6.29</v>
      </c>
      <c r="D6" s="151">
        <v>6.29</v>
      </c>
      <c r="E6" s="151">
        <v>7.02</v>
      </c>
      <c r="F6" s="152">
        <f>E6-B6</f>
        <v>2.34</v>
      </c>
      <c r="G6" s="47">
        <f>E6-C6</f>
        <v>0.72999999999999954</v>
      </c>
      <c r="H6" s="47">
        <f>E6-D6</f>
        <v>0.72999999999999954</v>
      </c>
      <c r="I6" s="96"/>
    </row>
    <row r="7" spans="1:9" ht="34.5" customHeight="1" x14ac:dyDescent="0.2">
      <c r="A7" s="4" t="s">
        <v>47</v>
      </c>
      <c r="B7" s="153">
        <v>1.54</v>
      </c>
      <c r="C7" s="153">
        <v>3.24</v>
      </c>
      <c r="D7" s="153">
        <v>3.24</v>
      </c>
      <c r="E7" s="153">
        <v>3.64</v>
      </c>
      <c r="F7" s="154">
        <f>E7-B7</f>
        <v>2.1</v>
      </c>
      <c r="G7" s="45">
        <f>E7-C7</f>
        <v>0.39999999999999991</v>
      </c>
      <c r="H7" s="65">
        <f>E7-D7</f>
        <v>0.39999999999999991</v>
      </c>
    </row>
    <row r="8" spans="1:9" ht="34.5" customHeight="1" x14ac:dyDescent="0.2">
      <c r="A8" s="4" t="s">
        <v>20</v>
      </c>
      <c r="B8" s="140">
        <v>0</v>
      </c>
      <c r="C8" s="140"/>
      <c r="D8" s="140"/>
      <c r="E8" s="140"/>
      <c r="F8" s="65" t="s">
        <v>23</v>
      </c>
      <c r="G8" s="45" t="s">
        <v>23</v>
      </c>
      <c r="H8" s="63" t="s">
        <v>23</v>
      </c>
    </row>
    <row r="9" spans="1:9" ht="35.25" customHeight="1" x14ac:dyDescent="0.2">
      <c r="A9" s="4" t="s">
        <v>21</v>
      </c>
      <c r="B9" s="140">
        <v>10.08</v>
      </c>
      <c r="C9" s="140">
        <v>10.54</v>
      </c>
      <c r="D9" s="140">
        <v>10.54</v>
      </c>
      <c r="E9" s="140">
        <v>10.72</v>
      </c>
      <c r="F9" s="48">
        <f>E9-B9</f>
        <v>0.64000000000000057</v>
      </c>
      <c r="G9" s="45">
        <f>E9-C9</f>
        <v>0.18000000000000149</v>
      </c>
      <c r="H9" s="65">
        <f>E9-D9</f>
        <v>0.18000000000000149</v>
      </c>
    </row>
    <row r="10" spans="1:9" ht="35.25" customHeight="1" x14ac:dyDescent="0.2">
      <c r="A10" s="4" t="s">
        <v>22</v>
      </c>
      <c r="B10" s="140">
        <v>5</v>
      </c>
      <c r="C10" s="140">
        <v>5</v>
      </c>
      <c r="D10" s="140">
        <v>5</v>
      </c>
      <c r="E10" s="140">
        <v>4.71</v>
      </c>
      <c r="F10" s="48">
        <f>E10-B10</f>
        <v>-0.29000000000000004</v>
      </c>
      <c r="G10" s="45">
        <f>E10-C10</f>
        <v>-0.29000000000000004</v>
      </c>
      <c r="H10" s="63">
        <f>E10-D10</f>
        <v>-0.29000000000000004</v>
      </c>
    </row>
    <row r="11" spans="1:9" ht="35.25" customHeight="1" x14ac:dyDescent="0.2">
      <c r="A11" s="4" t="s">
        <v>54</v>
      </c>
      <c r="B11" s="140">
        <v>1</v>
      </c>
      <c r="C11" s="140">
        <v>1</v>
      </c>
      <c r="D11" s="140">
        <v>1</v>
      </c>
      <c r="E11" s="140">
        <v>1</v>
      </c>
      <c r="F11" s="48">
        <f>E11-B11</f>
        <v>0</v>
      </c>
      <c r="G11" s="45">
        <f>E11-C11</f>
        <v>0</v>
      </c>
      <c r="H11" s="63">
        <f>E11-D11</f>
        <v>0</v>
      </c>
    </row>
    <row r="12" spans="1:9" ht="33" customHeight="1" x14ac:dyDescent="0.2">
      <c r="A12" s="4" t="s">
        <v>55</v>
      </c>
      <c r="B12" s="140">
        <v>0</v>
      </c>
      <c r="C12" s="140">
        <v>0</v>
      </c>
      <c r="D12" s="140">
        <v>0</v>
      </c>
      <c r="E12" s="140">
        <v>0</v>
      </c>
      <c r="F12" s="45" t="s">
        <v>23</v>
      </c>
      <c r="G12" s="45" t="s">
        <v>23</v>
      </c>
      <c r="H12" s="63" t="s">
        <v>23</v>
      </c>
    </row>
    <row r="14" spans="1:9" ht="29.25" customHeight="1" x14ac:dyDescent="0.2">
      <c r="A14" s="222" t="s">
        <v>74</v>
      </c>
      <c r="B14" s="222"/>
      <c r="C14" s="222"/>
      <c r="D14" s="222"/>
      <c r="E14" s="222"/>
      <c r="F14" s="222"/>
      <c r="G14" s="222"/>
      <c r="H14" s="222"/>
    </row>
  </sheetData>
  <mergeCells count="2">
    <mergeCell ref="A14:H14"/>
    <mergeCell ref="A2:H2"/>
  </mergeCells>
  <pageMargins left="0.2" right="5.2083333333333301E-2" top="0.23" bottom="0.27" header="0.2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showGridLines="0" showRuler="0" topLeftCell="A2" zoomScaleNormal="100" zoomScaleSheetLayoutView="95" zoomScalePageLayoutView="66" workbookViewId="0">
      <selection activeCell="A12" sqref="A12:I12"/>
    </sheetView>
  </sheetViews>
  <sheetFormatPr defaultRowHeight="14.25" x14ac:dyDescent="0.2"/>
  <cols>
    <col min="1" max="1" width="35.625" customWidth="1"/>
    <col min="2" max="2" width="13.875" customWidth="1"/>
    <col min="3" max="3" width="12.75" customWidth="1"/>
    <col min="4" max="6" width="11.75" customWidth="1"/>
    <col min="7" max="7" width="14.625" customWidth="1"/>
    <col min="8" max="8" width="13.75" customWidth="1"/>
    <col min="13" max="13" width="10.625" bestFit="1" customWidth="1"/>
  </cols>
  <sheetData>
    <row r="1" spans="1:16" hidden="1" x14ac:dyDescent="0.2"/>
    <row r="2" spans="1:16" ht="19.5" customHeight="1" x14ac:dyDescent="0.2">
      <c r="A2" s="225"/>
      <c r="B2" s="225"/>
      <c r="C2" s="225"/>
      <c r="D2" s="225"/>
      <c r="E2" s="225"/>
      <c r="F2" s="225"/>
      <c r="G2" s="225"/>
      <c r="H2" s="225"/>
    </row>
    <row r="3" spans="1:16" ht="42" customHeight="1" x14ac:dyDescent="0.2">
      <c r="A3" s="224" t="s">
        <v>135</v>
      </c>
      <c r="B3" s="224"/>
      <c r="C3" s="224"/>
      <c r="D3" s="224"/>
      <c r="E3" s="224"/>
      <c r="F3" s="224"/>
      <c r="G3" s="224"/>
      <c r="H3" s="224"/>
    </row>
    <row r="4" spans="1:16" ht="7.5" customHeight="1" x14ac:dyDescent="0.2">
      <c r="A4" s="224"/>
      <c r="B4" s="224"/>
      <c r="C4" s="224"/>
      <c r="D4" s="224"/>
      <c r="E4" s="224"/>
      <c r="F4" s="224"/>
      <c r="G4" s="224"/>
      <c r="H4" s="224"/>
    </row>
    <row r="5" spans="1:16" ht="16.5" x14ac:dyDescent="0.2">
      <c r="A5" s="10"/>
      <c r="B5" s="10"/>
      <c r="C5" s="10"/>
      <c r="D5" s="10"/>
      <c r="E5" s="10"/>
      <c r="F5" s="10"/>
      <c r="G5" s="10"/>
      <c r="H5" s="10"/>
    </row>
    <row r="6" spans="1:16" ht="4.5" customHeight="1" x14ac:dyDescent="0.2"/>
    <row r="7" spans="1:16" ht="181.5" customHeight="1" x14ac:dyDescent="0.2">
      <c r="A7" s="5"/>
      <c r="B7" s="5" t="s">
        <v>128</v>
      </c>
      <c r="C7" s="5" t="s">
        <v>129</v>
      </c>
      <c r="D7" s="5" t="s">
        <v>114</v>
      </c>
      <c r="E7" s="142" t="s">
        <v>130</v>
      </c>
      <c r="F7" s="5" t="s">
        <v>131</v>
      </c>
      <c r="G7" s="5" t="s">
        <v>132</v>
      </c>
      <c r="H7" s="5" t="s">
        <v>133</v>
      </c>
      <c r="I7" s="5" t="s">
        <v>134</v>
      </c>
    </row>
    <row r="8" spans="1:16" ht="38.25" customHeight="1" x14ac:dyDescent="0.2">
      <c r="A8" s="11" t="s">
        <v>34</v>
      </c>
      <c r="B8" s="49">
        <v>74.715015440000002</v>
      </c>
      <c r="C8" s="49">
        <v>81.572751199999985</v>
      </c>
      <c r="D8" s="141">
        <v>41.585116960000001</v>
      </c>
      <c r="E8" s="141">
        <v>8.2251446700000006</v>
      </c>
      <c r="F8" s="141">
        <v>157.63754397</v>
      </c>
      <c r="G8" s="23">
        <f>F8*100/B8</f>
        <v>210.98509187432484</v>
      </c>
      <c r="H8" s="23">
        <f>F8*100/C8</f>
        <v>193.24779617093509</v>
      </c>
      <c r="I8" s="23">
        <f>E8*100/D8</f>
        <v>19.779058642330199</v>
      </c>
      <c r="J8" s="54"/>
      <c r="K8" s="54"/>
      <c r="M8" s="28"/>
      <c r="O8" s="54"/>
      <c r="P8" s="166"/>
    </row>
    <row r="9" spans="1:16" ht="36.75" customHeight="1" x14ac:dyDescent="0.2">
      <c r="A9" s="11" t="s">
        <v>35</v>
      </c>
      <c r="B9" s="49">
        <v>229.43880813999999</v>
      </c>
      <c r="C9" s="49">
        <v>228.46185500999999</v>
      </c>
      <c r="D9" s="50">
        <v>68.205663729999998</v>
      </c>
      <c r="E9" s="50">
        <v>19.38934334</v>
      </c>
      <c r="F9" s="50">
        <v>315.57731918000002</v>
      </c>
      <c r="G9" s="23">
        <f>F9*100/B9</f>
        <v>137.54313044872498</v>
      </c>
      <c r="H9" s="23">
        <f>F9*100/C9</f>
        <v>138.1312951197857</v>
      </c>
      <c r="I9" s="23">
        <f>E9*100/D9</f>
        <v>28.427761390542223</v>
      </c>
      <c r="J9" s="55"/>
      <c r="K9" s="54"/>
    </row>
    <row r="10" spans="1:16" ht="42" customHeight="1" x14ac:dyDescent="0.2">
      <c r="A10" s="11" t="s">
        <v>36</v>
      </c>
      <c r="B10" s="49">
        <v>178.987990024</v>
      </c>
      <c r="C10" s="49">
        <v>397.88514677400002</v>
      </c>
      <c r="D10" s="50">
        <v>27.078720252000004</v>
      </c>
      <c r="E10" s="50">
        <v>98.774811112000009</v>
      </c>
      <c r="F10" s="50">
        <v>316.41392120400002</v>
      </c>
      <c r="G10" s="23">
        <f>F10*100/B10</f>
        <v>176.77941473144259</v>
      </c>
      <c r="H10" s="23">
        <f>F10*100/C10</f>
        <v>79.523933921495214</v>
      </c>
      <c r="I10" s="23">
        <f>E10*100/D10</f>
        <v>364.7691256927277</v>
      </c>
      <c r="J10" s="54"/>
      <c r="K10" s="54"/>
    </row>
    <row r="12" spans="1:16" ht="42" customHeight="1" x14ac:dyDescent="0.2">
      <c r="A12" s="226" t="s">
        <v>74</v>
      </c>
      <c r="B12" s="226"/>
      <c r="C12" s="226"/>
      <c r="D12" s="226"/>
      <c r="E12" s="226"/>
      <c r="F12" s="226"/>
      <c r="G12" s="226"/>
      <c r="H12" s="226"/>
      <c r="I12" s="226"/>
    </row>
    <row r="14" spans="1:16" x14ac:dyDescent="0.2">
      <c r="D14" s="54"/>
      <c r="E14" s="54"/>
      <c r="F14" s="54"/>
      <c r="G14" s="54"/>
    </row>
    <row r="15" spans="1:16" x14ac:dyDescent="0.2">
      <c r="H15" s="54"/>
    </row>
    <row r="16" spans="1:16" x14ac:dyDescent="0.2">
      <c r="H16" s="55"/>
    </row>
    <row r="17" spans="8:8" x14ac:dyDescent="0.2">
      <c r="H17" s="54"/>
    </row>
  </sheetData>
  <mergeCells count="4">
    <mergeCell ref="A4:H4"/>
    <mergeCell ref="A2:H2"/>
    <mergeCell ref="A3:H3"/>
    <mergeCell ref="A12:I12"/>
  </mergeCells>
  <pageMargins left="0.22" right="2.0833333333333301E-2" top="0.3" bottom="0.28000000000000003" header="0.3" footer="0.3"/>
  <pageSetup paperSize="9" scale="95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6"/>
  <sheetViews>
    <sheetView showRuler="0" view="pageLayout" workbookViewId="0">
      <selection activeCell="A18" sqref="A18"/>
    </sheetView>
  </sheetViews>
  <sheetFormatPr defaultRowHeight="14.25" x14ac:dyDescent="0.2"/>
  <cols>
    <col min="1" max="1" width="60" customWidth="1"/>
    <col min="2" max="2" width="16.25" customWidth="1"/>
    <col min="3" max="4" width="16.125" customWidth="1"/>
    <col min="5" max="5" width="18.625" customWidth="1"/>
  </cols>
  <sheetData>
    <row r="2" spans="1:10" ht="16.5" x14ac:dyDescent="0.3">
      <c r="A2" s="228" t="s">
        <v>53</v>
      </c>
      <c r="B2" s="228"/>
      <c r="C2" s="228"/>
      <c r="D2" s="228"/>
      <c r="E2" s="228"/>
    </row>
    <row r="3" spans="1:10" ht="36.75" customHeight="1" x14ac:dyDescent="0.2">
      <c r="A3" s="227" t="s">
        <v>137</v>
      </c>
      <c r="B3" s="227"/>
      <c r="C3" s="227"/>
      <c r="D3" s="227"/>
      <c r="E3" s="227"/>
    </row>
    <row r="4" spans="1:10" ht="21" customHeight="1" x14ac:dyDescent="0.3">
      <c r="A4" s="230"/>
      <c r="B4" s="230"/>
      <c r="C4" s="230"/>
      <c r="D4" s="230"/>
      <c r="E4" s="230"/>
    </row>
    <row r="6" spans="1:10" ht="124.5" customHeight="1" x14ac:dyDescent="0.3">
      <c r="A6" s="99"/>
      <c r="B6" s="57" t="s">
        <v>122</v>
      </c>
      <c r="C6" s="57" t="s">
        <v>107</v>
      </c>
      <c r="D6" s="137" t="s">
        <v>136</v>
      </c>
      <c r="E6" s="5" t="s">
        <v>109</v>
      </c>
      <c r="H6" s="148"/>
    </row>
    <row r="7" spans="1:10" ht="21.75" customHeight="1" x14ac:dyDescent="0.2">
      <c r="A7" s="111" t="s">
        <v>48</v>
      </c>
      <c r="B7" s="24"/>
      <c r="C7" s="86"/>
      <c r="D7" s="149"/>
      <c r="E7" s="15"/>
    </row>
    <row r="8" spans="1:10" ht="38.25" customHeight="1" x14ac:dyDescent="0.2">
      <c r="A8" s="113" t="s">
        <v>104</v>
      </c>
      <c r="B8" s="127">
        <v>8.42</v>
      </c>
      <c r="C8" s="127">
        <v>7.72</v>
      </c>
      <c r="D8" s="127">
        <v>7.29</v>
      </c>
      <c r="E8" s="46" t="s">
        <v>110</v>
      </c>
      <c r="F8" s="54"/>
      <c r="G8" s="54"/>
      <c r="H8" s="54"/>
      <c r="J8" s="54"/>
    </row>
    <row r="9" spans="1:10" ht="57" customHeight="1" x14ac:dyDescent="0.2">
      <c r="A9" s="113" t="s">
        <v>103</v>
      </c>
      <c r="B9" s="127">
        <v>10.48</v>
      </c>
      <c r="C9" s="127">
        <v>8.7799999999999994</v>
      </c>
      <c r="D9" s="127">
        <v>11.79</v>
      </c>
      <c r="E9" s="114" t="s">
        <v>49</v>
      </c>
      <c r="F9" s="54"/>
      <c r="G9" s="54"/>
      <c r="H9" s="54"/>
      <c r="J9" s="54"/>
    </row>
    <row r="10" spans="1:10" ht="17.25" x14ac:dyDescent="0.2">
      <c r="A10" s="115" t="s">
        <v>50</v>
      </c>
      <c r="B10" s="155"/>
      <c r="C10" s="156"/>
      <c r="D10" s="156"/>
      <c r="E10" s="15"/>
      <c r="F10" s="54"/>
      <c r="H10" s="54"/>
      <c r="J10" s="54"/>
    </row>
    <row r="11" spans="1:10" ht="38.25" customHeight="1" x14ac:dyDescent="0.2">
      <c r="A11" s="113" t="s">
        <v>112</v>
      </c>
      <c r="B11" s="127">
        <v>82.99</v>
      </c>
      <c r="C11" s="127">
        <v>83.53</v>
      </c>
      <c r="D11" s="127">
        <v>84.06</v>
      </c>
      <c r="E11" s="114" t="s">
        <v>51</v>
      </c>
      <c r="F11" s="54"/>
      <c r="G11" s="54"/>
      <c r="H11" s="54"/>
      <c r="I11" s="54"/>
      <c r="J11" s="54"/>
    </row>
    <row r="12" spans="1:10" ht="17.25" x14ac:dyDescent="0.2">
      <c r="A12" s="115" t="s">
        <v>52</v>
      </c>
      <c r="B12" s="155"/>
      <c r="C12" s="156"/>
      <c r="D12" s="156"/>
      <c r="E12" s="59"/>
      <c r="G12" s="54"/>
      <c r="H12" s="54"/>
    </row>
    <row r="13" spans="1:10" ht="24.75" customHeight="1" x14ac:dyDescent="0.2">
      <c r="A13" s="113" t="s">
        <v>113</v>
      </c>
      <c r="B13" s="127">
        <v>29.393985913807334</v>
      </c>
      <c r="C13" s="127">
        <v>41.563932522577936</v>
      </c>
      <c r="D13" s="127">
        <v>47.313905695871391</v>
      </c>
      <c r="E13" s="114" t="s">
        <v>111</v>
      </c>
      <c r="G13" s="54"/>
      <c r="H13" s="54"/>
    </row>
    <row r="14" spans="1:10" ht="17.25" x14ac:dyDescent="0.2">
      <c r="B14" s="22"/>
      <c r="C14" s="22"/>
      <c r="D14" s="127"/>
    </row>
    <row r="15" spans="1:10" ht="30.75" customHeight="1" x14ac:dyDescent="0.2">
      <c r="A15" s="229" t="s">
        <v>74</v>
      </c>
      <c r="B15" s="229"/>
      <c r="C15" s="229"/>
      <c r="D15" s="229"/>
      <c r="E15" s="229"/>
      <c r="F15" s="26"/>
      <c r="G15" s="26"/>
      <c r="H15" s="26"/>
    </row>
    <row r="16" spans="1:10" x14ac:dyDescent="0.2">
      <c r="C16" s="54"/>
      <c r="D16" s="54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showGridLines="0" topLeftCell="A4" zoomScale="93" zoomScaleNormal="93" workbookViewId="0">
      <selection activeCell="F32" sqref="F32"/>
    </sheetView>
  </sheetViews>
  <sheetFormatPr defaultRowHeight="14.25" x14ac:dyDescent="0.2"/>
  <cols>
    <col min="1" max="1" width="72.75" customWidth="1"/>
    <col min="2" max="2" width="17" customWidth="1"/>
    <col min="3" max="4" width="17.875" customWidth="1"/>
    <col min="5" max="5" width="17.25" customWidth="1"/>
  </cols>
  <sheetData>
    <row r="1" spans="1:10" ht="17.25" x14ac:dyDescent="0.3">
      <c r="A1" s="231" t="s">
        <v>53</v>
      </c>
      <c r="B1" s="231"/>
      <c r="C1" s="231"/>
      <c r="D1" s="231"/>
      <c r="E1" s="231"/>
    </row>
    <row r="2" spans="1:10" ht="32.25" customHeight="1" x14ac:dyDescent="0.2">
      <c r="A2" s="232" t="s">
        <v>138</v>
      </c>
      <c r="B2" s="232"/>
      <c r="C2" s="232"/>
      <c r="D2" s="232"/>
      <c r="E2" s="232"/>
    </row>
    <row r="3" spans="1:10" ht="15.75" customHeight="1" x14ac:dyDescent="0.25">
      <c r="A3" s="171"/>
      <c r="B3" s="13" t="s">
        <v>57</v>
      </c>
      <c r="C3" s="171"/>
      <c r="D3" s="171"/>
      <c r="E3" s="171"/>
    </row>
    <row r="4" spans="1:10" ht="62.25" customHeight="1" x14ac:dyDescent="0.25">
      <c r="A4" s="172"/>
      <c r="B4" s="116" t="s">
        <v>139</v>
      </c>
      <c r="C4" s="116" t="s">
        <v>140</v>
      </c>
      <c r="D4" s="116" t="s">
        <v>141</v>
      </c>
      <c r="E4" s="117" t="s">
        <v>142</v>
      </c>
    </row>
    <row r="5" spans="1:10" ht="34.5" customHeight="1" x14ac:dyDescent="0.2">
      <c r="A5" s="183" t="s">
        <v>58</v>
      </c>
      <c r="B5" s="185">
        <v>590.96467559881808</v>
      </c>
      <c r="C5" s="185">
        <v>318.21310004978199</v>
      </c>
      <c r="D5" s="185">
        <v>286.96784556786594</v>
      </c>
      <c r="E5" s="186">
        <v>100</v>
      </c>
      <c r="F5" s="27"/>
      <c r="G5" s="28"/>
      <c r="H5" s="28"/>
      <c r="I5" s="28"/>
    </row>
    <row r="6" spans="1:10" ht="18" customHeight="1" x14ac:dyDescent="0.2">
      <c r="A6" s="173" t="s">
        <v>59</v>
      </c>
      <c r="B6" s="174"/>
      <c r="C6" s="175"/>
      <c r="D6" s="175"/>
      <c r="E6" s="176"/>
    </row>
    <row r="7" spans="1:10" ht="19.5" customHeight="1" x14ac:dyDescent="0.2">
      <c r="A7" s="187" t="s">
        <v>60</v>
      </c>
      <c r="B7" s="184">
        <v>240.06034862896001</v>
      </c>
      <c r="C7" s="184">
        <v>252.00959613259997</v>
      </c>
      <c r="D7" s="184">
        <v>360.27751567639996</v>
      </c>
      <c r="E7" s="184">
        <v>125.54630117651868</v>
      </c>
      <c r="J7" s="70"/>
    </row>
    <row r="8" spans="1:10" ht="16.5" customHeight="1" x14ac:dyDescent="0.2">
      <c r="A8" s="188" t="s">
        <v>59</v>
      </c>
      <c r="B8" s="193"/>
      <c r="C8" s="175"/>
      <c r="D8" s="175"/>
      <c r="E8" s="176"/>
    </row>
    <row r="9" spans="1:10" ht="31.5" customHeight="1" x14ac:dyDescent="0.2">
      <c r="A9" s="189" t="s">
        <v>61</v>
      </c>
      <c r="B9" s="199">
        <v>240.06034862896001</v>
      </c>
      <c r="C9" s="199">
        <v>252.00959613259997</v>
      </c>
      <c r="D9" s="199">
        <v>360.27751567639996</v>
      </c>
      <c r="E9" s="177"/>
      <c r="H9" s="28"/>
    </row>
    <row r="10" spans="1:10" ht="16.5" x14ac:dyDescent="0.2">
      <c r="A10" s="188" t="s">
        <v>62</v>
      </c>
      <c r="B10" s="193"/>
      <c r="C10" s="66"/>
      <c r="D10" s="66"/>
      <c r="E10" s="175"/>
    </row>
    <row r="11" spans="1:10" ht="16.5" x14ac:dyDescent="0.2">
      <c r="A11" s="190" t="s">
        <v>63</v>
      </c>
      <c r="B11" s="197">
        <v>385.02511078916001</v>
      </c>
      <c r="C11" s="197">
        <v>399.76905142379997</v>
      </c>
      <c r="D11" s="67">
        <v>584.07282083849998</v>
      </c>
      <c r="E11" s="177"/>
    </row>
    <row r="12" spans="1:10" ht="16.5" x14ac:dyDescent="0.2">
      <c r="A12" s="190" t="s">
        <v>64</v>
      </c>
      <c r="B12" s="194">
        <v>-144.9647621602</v>
      </c>
      <c r="C12" s="194">
        <v>-147.7594552912</v>
      </c>
      <c r="D12" s="194">
        <v>-223.79530516210002</v>
      </c>
      <c r="E12" s="177"/>
    </row>
    <row r="13" spans="1:10" ht="16.5" x14ac:dyDescent="0.2">
      <c r="A13" s="191" t="s">
        <v>65</v>
      </c>
      <c r="B13" s="195"/>
      <c r="C13" s="198"/>
      <c r="D13" s="201"/>
      <c r="E13" s="176"/>
      <c r="I13" s="28"/>
    </row>
    <row r="14" spans="1:10" ht="16.5" x14ac:dyDescent="0.2">
      <c r="A14" s="187" t="s">
        <v>66</v>
      </c>
      <c r="B14" s="194">
        <v>350.904326969858</v>
      </c>
      <c r="C14" s="194">
        <v>66.203503917182019</v>
      </c>
      <c r="D14" s="194">
        <v>-73.309670108534021</v>
      </c>
      <c r="E14" s="194">
        <v>-25.546301176518675</v>
      </c>
    </row>
    <row r="15" spans="1:10" ht="16.5" x14ac:dyDescent="0.2">
      <c r="A15" s="188" t="s">
        <v>59</v>
      </c>
      <c r="B15" s="196"/>
      <c r="C15" s="196"/>
      <c r="D15" s="66"/>
      <c r="E15" s="176"/>
    </row>
    <row r="16" spans="1:10" ht="16.5" x14ac:dyDescent="0.2">
      <c r="A16" s="189" t="s">
        <v>67</v>
      </c>
      <c r="B16" s="200">
        <v>-27.788884430142005</v>
      </c>
      <c r="C16" s="200">
        <v>66.203503917182019</v>
      </c>
      <c r="D16" s="200">
        <v>8.43301114659738E-2</v>
      </c>
      <c r="E16" s="177"/>
    </row>
    <row r="17" spans="1:8" ht="16.5" x14ac:dyDescent="0.2">
      <c r="A17" s="188" t="s">
        <v>62</v>
      </c>
      <c r="B17" s="66"/>
      <c r="C17" s="196"/>
      <c r="D17" s="66"/>
      <c r="E17" s="176"/>
    </row>
    <row r="18" spans="1:8" ht="16.5" x14ac:dyDescent="0.2">
      <c r="A18" s="190" t="s">
        <v>68</v>
      </c>
      <c r="B18" s="200">
        <v>88.227632347957993</v>
      </c>
      <c r="C18" s="200">
        <v>165.78932665978201</v>
      </c>
      <c r="D18" s="200">
        <v>124.581782110066</v>
      </c>
      <c r="E18" s="177"/>
    </row>
    <row r="19" spans="1:8" ht="16.5" x14ac:dyDescent="0.2">
      <c r="A19" s="188" t="s">
        <v>59</v>
      </c>
      <c r="B19" s="66"/>
      <c r="C19" s="196"/>
      <c r="D19" s="66"/>
      <c r="E19" s="176"/>
      <c r="G19" s="74"/>
      <c r="H19" s="93"/>
    </row>
    <row r="20" spans="1:8" ht="16.5" x14ac:dyDescent="0.2">
      <c r="A20" s="192" t="s">
        <v>69</v>
      </c>
      <c r="B20" s="67">
        <v>88.227632347957993</v>
      </c>
      <c r="C20" s="67">
        <v>50.252112299781999</v>
      </c>
      <c r="D20" s="200">
        <v>62.603030110066001</v>
      </c>
      <c r="E20" s="177"/>
    </row>
    <row r="21" spans="1:8" ht="16.5" x14ac:dyDescent="0.2">
      <c r="A21" s="192" t="s">
        <v>70</v>
      </c>
      <c r="B21" s="194" t="s">
        <v>23</v>
      </c>
      <c r="C21" s="198">
        <v>115.53721436000001</v>
      </c>
      <c r="D21" s="198">
        <v>61.978752</v>
      </c>
      <c r="E21" s="176"/>
    </row>
    <row r="22" spans="1:8" ht="16.5" x14ac:dyDescent="0.2">
      <c r="A22" s="190" t="s">
        <v>71</v>
      </c>
      <c r="B22" s="194">
        <v>-116.0165167781</v>
      </c>
      <c r="C22" s="194">
        <v>-99.585822742599987</v>
      </c>
      <c r="D22" s="194">
        <v>-124.49745199860003</v>
      </c>
      <c r="E22" s="177"/>
    </row>
    <row r="23" spans="1:8" ht="33.75" customHeight="1" x14ac:dyDescent="0.2">
      <c r="A23" s="189" t="s">
        <v>72</v>
      </c>
      <c r="B23" s="198">
        <v>378.6932114</v>
      </c>
      <c r="C23" s="176" t="s">
        <v>23</v>
      </c>
      <c r="D23" s="197">
        <v>-73.394000219999995</v>
      </c>
      <c r="E23" s="177"/>
    </row>
    <row r="24" spans="1:8" ht="16.5" customHeight="1" x14ac:dyDescent="0.2">
      <c r="A24" s="188" t="s">
        <v>62</v>
      </c>
      <c r="B24" s="196"/>
      <c r="C24" s="175"/>
      <c r="D24" s="193"/>
      <c r="E24" s="175"/>
    </row>
    <row r="25" spans="1:8" ht="16.5" x14ac:dyDescent="0.2">
      <c r="A25" s="190" t="s">
        <v>63</v>
      </c>
      <c r="B25" s="198">
        <v>378.6932114</v>
      </c>
      <c r="C25" s="176" t="s">
        <v>23</v>
      </c>
      <c r="D25" s="202" t="s">
        <v>23</v>
      </c>
      <c r="E25" s="177"/>
    </row>
    <row r="26" spans="1:8" ht="16.5" x14ac:dyDescent="0.2">
      <c r="A26" s="178" t="s">
        <v>64</v>
      </c>
      <c r="B26" s="179" t="s">
        <v>23</v>
      </c>
      <c r="C26" s="180" t="s">
        <v>23</v>
      </c>
      <c r="D26" s="197">
        <v>-73.394000219999995</v>
      </c>
      <c r="E26" s="177"/>
    </row>
    <row r="27" spans="1:8" ht="16.5" x14ac:dyDescent="0.2">
      <c r="A27" s="118" t="s">
        <v>73</v>
      </c>
    </row>
    <row r="28" spans="1:8" ht="42" customHeight="1" x14ac:dyDescent="0.2">
      <c r="A28" s="233" t="s">
        <v>74</v>
      </c>
      <c r="B28" s="233"/>
      <c r="C28" s="233"/>
      <c r="D28" s="233"/>
      <c r="E28" s="233"/>
    </row>
    <row r="29" spans="1:8" ht="9" customHeight="1" x14ac:dyDescent="0.2"/>
    <row r="30" spans="1:8" hidden="1" x14ac:dyDescent="0.2"/>
    <row r="31" spans="1:8" hidden="1" x14ac:dyDescent="0.2"/>
  </sheetData>
  <mergeCells count="3">
    <mergeCell ref="A1:E1"/>
    <mergeCell ref="A2:E2"/>
    <mergeCell ref="A28:E28"/>
  </mergeCells>
  <pageMargins left="0.2" right="0.23" top="0.31" bottom="0.27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"/>
  <sheetViews>
    <sheetView showGridLines="0" workbookViewId="0">
      <selection activeCell="C12" sqref="C12"/>
    </sheetView>
  </sheetViews>
  <sheetFormatPr defaultRowHeight="14.25" x14ac:dyDescent="0.2"/>
  <cols>
    <col min="1" max="1" width="61" customWidth="1"/>
    <col min="2" max="2" width="15.875" customWidth="1"/>
    <col min="3" max="3" width="15.625" customWidth="1"/>
    <col min="4" max="4" width="15" customWidth="1"/>
    <col min="5" max="5" width="15.75" customWidth="1"/>
  </cols>
  <sheetData>
    <row r="1" spans="1:11" ht="16.5" x14ac:dyDescent="0.2">
      <c r="A1" s="224" t="s">
        <v>53</v>
      </c>
      <c r="B1" s="224"/>
      <c r="C1" s="224"/>
      <c r="D1" s="224"/>
      <c r="E1" s="224"/>
    </row>
    <row r="2" spans="1:11" ht="36.75" customHeight="1" x14ac:dyDescent="0.2">
      <c r="A2" s="232" t="s">
        <v>143</v>
      </c>
      <c r="B2" s="232"/>
      <c r="C2" s="232"/>
      <c r="D2" s="232"/>
      <c r="E2" s="232"/>
    </row>
    <row r="3" spans="1:11" ht="16.5" x14ac:dyDescent="0.3">
      <c r="C3" s="124" t="s">
        <v>57</v>
      </c>
      <c r="D3" s="13"/>
    </row>
    <row r="5" spans="1:11" ht="33" x14ac:dyDescent="0.3">
      <c r="A5" s="2"/>
      <c r="B5" s="116" t="s">
        <v>139</v>
      </c>
      <c r="C5" s="116" t="s">
        <v>140</v>
      </c>
      <c r="D5" s="116" t="s">
        <v>141</v>
      </c>
      <c r="E5" s="117" t="s">
        <v>144</v>
      </c>
      <c r="G5" s="54"/>
    </row>
    <row r="6" spans="1:11" ht="16.5" x14ac:dyDescent="0.2">
      <c r="A6" s="119" t="s">
        <v>75</v>
      </c>
      <c r="B6" s="87">
        <v>180.83133069050001</v>
      </c>
      <c r="C6" s="87">
        <v>198.31195251309998</v>
      </c>
      <c r="D6" s="87">
        <v>253.41248296956999</v>
      </c>
      <c r="E6" s="88">
        <v>100</v>
      </c>
      <c r="F6" s="54"/>
      <c r="G6" s="28"/>
      <c r="H6" s="54"/>
    </row>
    <row r="7" spans="1:11" ht="16.5" x14ac:dyDescent="0.2">
      <c r="A7" s="120" t="s">
        <v>59</v>
      </c>
      <c r="B7" s="66"/>
      <c r="C7" s="68"/>
      <c r="D7" s="68"/>
      <c r="E7" s="68"/>
      <c r="G7" s="54"/>
      <c r="H7" s="54"/>
    </row>
    <row r="8" spans="1:11" ht="16.5" x14ac:dyDescent="0.2">
      <c r="A8" s="121" t="s">
        <v>76</v>
      </c>
      <c r="B8" s="67">
        <v>108.3461120332</v>
      </c>
      <c r="C8" s="67">
        <v>125.93189397689999</v>
      </c>
      <c r="D8" s="67">
        <v>157.35542485275005</v>
      </c>
      <c r="E8" s="67">
        <v>62.094583111616252</v>
      </c>
      <c r="F8" s="54"/>
      <c r="G8" s="54"/>
    </row>
    <row r="9" spans="1:11" ht="16.5" x14ac:dyDescent="0.3">
      <c r="A9" s="120" t="s">
        <v>59</v>
      </c>
      <c r="B9" s="66"/>
      <c r="C9" s="68"/>
      <c r="D9" s="68"/>
      <c r="E9" s="68"/>
      <c r="G9" s="54"/>
      <c r="K9" s="96"/>
    </row>
    <row r="10" spans="1:11" ht="24" customHeight="1" x14ac:dyDescent="0.2">
      <c r="A10" s="122" t="s">
        <v>77</v>
      </c>
      <c r="B10" s="67">
        <v>108.07</v>
      </c>
      <c r="C10" s="67">
        <v>125.93189397689999</v>
      </c>
      <c r="D10" s="67">
        <v>157.35542485275005</v>
      </c>
      <c r="E10" s="67">
        <v>62.094583111616252</v>
      </c>
    </row>
    <row r="11" spans="1:11" ht="16.5" x14ac:dyDescent="0.2">
      <c r="A11" s="123" t="s">
        <v>78</v>
      </c>
      <c r="B11" s="88"/>
      <c r="C11" s="68"/>
      <c r="D11" s="68"/>
      <c r="E11" s="89"/>
    </row>
    <row r="12" spans="1:11" ht="16.5" x14ac:dyDescent="0.2">
      <c r="A12" s="121" t="s">
        <v>79</v>
      </c>
      <c r="B12" s="67">
        <v>72.48521865730001</v>
      </c>
      <c r="C12" s="67">
        <v>72.380058536200011</v>
      </c>
      <c r="D12" s="67">
        <v>96.057058116820002</v>
      </c>
      <c r="E12" s="67">
        <v>37.905416888383755</v>
      </c>
    </row>
    <row r="13" spans="1:11" ht="16.5" x14ac:dyDescent="0.2">
      <c r="A13" s="120" t="s">
        <v>59</v>
      </c>
      <c r="B13" s="66"/>
      <c r="C13" s="68"/>
      <c r="D13" s="68"/>
      <c r="E13" s="67"/>
    </row>
    <row r="14" spans="1:11" ht="16.5" x14ac:dyDescent="0.2">
      <c r="A14" s="123" t="s">
        <v>80</v>
      </c>
      <c r="B14" s="67">
        <v>37.7082361573</v>
      </c>
      <c r="C14" s="67">
        <v>35.018486036200002</v>
      </c>
      <c r="D14" s="67">
        <v>62.290394448420003</v>
      </c>
      <c r="E14" s="67">
        <v>24.580633802439749</v>
      </c>
    </row>
    <row r="15" spans="1:11" ht="16.5" x14ac:dyDescent="0.2">
      <c r="A15" s="123" t="s">
        <v>81</v>
      </c>
      <c r="B15" s="67">
        <v>34.776982500000003</v>
      </c>
      <c r="C15" s="67">
        <v>37.361572500000001</v>
      </c>
      <c r="D15" s="67">
        <v>33.7666636684</v>
      </c>
      <c r="E15" s="67">
        <v>13.324783085944004</v>
      </c>
    </row>
    <row r="16" spans="1:11" ht="17.25" x14ac:dyDescent="0.3">
      <c r="A16" s="16" t="s">
        <v>82</v>
      </c>
      <c r="B16" s="12"/>
      <c r="C16" s="12"/>
      <c r="D16" s="12"/>
      <c r="E16" s="21"/>
    </row>
    <row r="18" spans="1:5" ht="44.25" customHeight="1" x14ac:dyDescent="0.2">
      <c r="A18" s="233" t="s">
        <v>74</v>
      </c>
      <c r="B18" s="233"/>
      <c r="C18" s="233"/>
      <c r="D18" s="233"/>
      <c r="E18" s="233"/>
    </row>
  </sheetData>
  <mergeCells count="3">
    <mergeCell ref="A1:E1"/>
    <mergeCell ref="A2:E2"/>
    <mergeCell ref="A18:E18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showGridLines="0" workbookViewId="0">
      <selection activeCell="A20" sqref="A20:E20"/>
    </sheetView>
  </sheetViews>
  <sheetFormatPr defaultRowHeight="14.25" x14ac:dyDescent="0.2"/>
  <cols>
    <col min="1" max="1" width="56.625" customWidth="1"/>
    <col min="2" max="2" width="12.125" customWidth="1"/>
    <col min="3" max="3" width="13.875" customWidth="1"/>
    <col min="4" max="4" width="13" customWidth="1"/>
    <col min="5" max="5" width="12.625" customWidth="1"/>
    <col min="8" max="8" width="9.375" bestFit="1" customWidth="1"/>
  </cols>
  <sheetData>
    <row r="1" spans="1:8" ht="17.25" x14ac:dyDescent="0.2">
      <c r="A1" s="227" t="s">
        <v>53</v>
      </c>
      <c r="B1" s="227"/>
      <c r="C1" s="227"/>
      <c r="D1" s="227"/>
    </row>
    <row r="2" spans="1:8" ht="37.5" customHeight="1" x14ac:dyDescent="0.2">
      <c r="A2" s="234" t="s">
        <v>146</v>
      </c>
      <c r="B2" s="234"/>
      <c r="C2" s="234"/>
      <c r="D2" s="234"/>
      <c r="E2" s="234"/>
    </row>
    <row r="3" spans="1:8" ht="17.25" x14ac:dyDescent="0.3">
      <c r="A3" s="12"/>
      <c r="B3" s="12"/>
    </row>
    <row r="4" spans="1:8" ht="90" customHeight="1" x14ac:dyDescent="0.3">
      <c r="A4" s="14"/>
      <c r="B4" s="57" t="s">
        <v>122</v>
      </c>
      <c r="C4" s="57" t="s">
        <v>107</v>
      </c>
      <c r="D4" s="137" t="s">
        <v>121</v>
      </c>
      <c r="E4" s="57" t="s">
        <v>145</v>
      </c>
    </row>
    <row r="5" spans="1:8" ht="33" x14ac:dyDescent="0.2">
      <c r="A5" s="125" t="s">
        <v>91</v>
      </c>
      <c r="B5" s="168">
        <v>4481.0966039799987</v>
      </c>
      <c r="C5" s="168">
        <v>4503.8532820600003</v>
      </c>
      <c r="D5" s="168">
        <v>4503.8532820600003</v>
      </c>
      <c r="E5" s="168">
        <v>4536.0299927599999</v>
      </c>
      <c r="G5" s="70"/>
      <c r="H5" s="69"/>
    </row>
    <row r="6" spans="1:8" ht="16.5" x14ac:dyDescent="0.2">
      <c r="A6" s="126" t="s">
        <v>92</v>
      </c>
      <c r="B6" s="90">
        <v>100</v>
      </c>
      <c r="C6" s="91">
        <v>100</v>
      </c>
      <c r="D6" s="147">
        <v>100</v>
      </c>
      <c r="E6" s="91">
        <v>100</v>
      </c>
    </row>
    <row r="7" spans="1:8" ht="17.25" x14ac:dyDescent="0.2">
      <c r="A7" s="18" t="s">
        <v>59</v>
      </c>
      <c r="B7" s="23"/>
      <c r="C7" s="23"/>
      <c r="D7" s="145"/>
      <c r="E7" s="23"/>
    </row>
    <row r="8" spans="1:8" ht="17.25" x14ac:dyDescent="0.2">
      <c r="A8" s="19" t="s">
        <v>93</v>
      </c>
      <c r="B8" s="146">
        <v>77.382550687261983</v>
      </c>
      <c r="C8" s="146">
        <v>77.619452154778898</v>
      </c>
      <c r="D8" s="146">
        <v>77.619452154778898</v>
      </c>
      <c r="E8" s="146">
        <v>79.145404042304108</v>
      </c>
      <c r="G8" s="28"/>
    </row>
    <row r="9" spans="1:8" ht="17.25" x14ac:dyDescent="0.2">
      <c r="A9" s="19" t="s">
        <v>94</v>
      </c>
      <c r="B9" s="144">
        <v>22.243789063031958</v>
      </c>
      <c r="C9" s="144">
        <v>22.075467401665598</v>
      </c>
      <c r="D9" s="144">
        <v>22.075467401665598</v>
      </c>
      <c r="E9" s="144">
        <v>20.587940180522768</v>
      </c>
      <c r="G9" s="28"/>
    </row>
    <row r="10" spans="1:8" ht="17.25" x14ac:dyDescent="0.2">
      <c r="A10" s="19" t="s">
        <v>95</v>
      </c>
      <c r="B10" s="144">
        <v>0.37366024970602768</v>
      </c>
      <c r="C10" s="144">
        <v>0.30508044355555303</v>
      </c>
      <c r="D10" s="144">
        <v>0.30508044355555303</v>
      </c>
      <c r="E10" s="144">
        <v>0.26665577717312011</v>
      </c>
    </row>
    <row r="11" spans="1:8" ht="17.25" x14ac:dyDescent="0.2">
      <c r="A11" s="17" t="s">
        <v>96</v>
      </c>
      <c r="B11" s="92">
        <v>100</v>
      </c>
      <c r="C11" s="167">
        <v>100</v>
      </c>
      <c r="D11" s="91">
        <v>100</v>
      </c>
      <c r="E11" s="91">
        <v>100</v>
      </c>
    </row>
    <row r="12" spans="1:8" ht="17.25" x14ac:dyDescent="0.2">
      <c r="A12" s="18" t="s">
        <v>59</v>
      </c>
      <c r="B12" s="146"/>
      <c r="C12" s="146"/>
      <c r="D12" s="145"/>
      <c r="E12" s="146"/>
    </row>
    <row r="13" spans="1:8" ht="17.25" x14ac:dyDescent="0.2">
      <c r="A13" s="20" t="s">
        <v>97</v>
      </c>
      <c r="B13" s="146">
        <v>42.316642025654993</v>
      </c>
      <c r="C13" s="146">
        <v>43.499646658647521</v>
      </c>
      <c r="D13" s="146">
        <v>43.499646658647521</v>
      </c>
      <c r="E13" s="146">
        <v>42.577897262642445</v>
      </c>
    </row>
    <row r="14" spans="1:8" ht="17.25" x14ac:dyDescent="0.2">
      <c r="A14" s="20" t="s">
        <v>98</v>
      </c>
      <c r="B14" s="146">
        <v>35.494831133015644</v>
      </c>
      <c r="C14" s="146">
        <v>33.328601850312289</v>
      </c>
      <c r="D14" s="146">
        <v>33.328601850312289</v>
      </c>
      <c r="E14" s="146">
        <v>30.243193267452096</v>
      </c>
    </row>
    <row r="15" spans="1:8" ht="17.25" x14ac:dyDescent="0.2">
      <c r="A15" s="20" t="s">
        <v>99</v>
      </c>
      <c r="B15" s="146">
        <v>17.287623686174324</v>
      </c>
      <c r="C15" s="146">
        <v>19.119722714105233</v>
      </c>
      <c r="D15" s="146">
        <v>19.119722714105233</v>
      </c>
      <c r="E15" s="146">
        <v>23.630919948300139</v>
      </c>
    </row>
    <row r="16" spans="1:8" ht="17.25" x14ac:dyDescent="0.2">
      <c r="A16" s="20" t="s">
        <v>100</v>
      </c>
      <c r="B16" s="146">
        <v>4.3349518485602125</v>
      </c>
      <c r="C16" s="146">
        <v>3.5774913947974714</v>
      </c>
      <c r="D16" s="146">
        <v>3.5774913947974714</v>
      </c>
      <c r="E16" s="146">
        <v>3.1309136876669279</v>
      </c>
    </row>
    <row r="17" spans="1:5" ht="17.25" x14ac:dyDescent="0.2">
      <c r="A17" s="20" t="s">
        <v>101</v>
      </c>
      <c r="B17" s="146">
        <v>7.5628711217472444E-2</v>
      </c>
      <c r="C17" s="146">
        <v>6.1584511223939299E-2</v>
      </c>
      <c r="D17" s="146">
        <v>6.1584511223939299E-2</v>
      </c>
      <c r="E17" s="146">
        <v>4.7584106001174797E-2</v>
      </c>
    </row>
    <row r="18" spans="1:5" ht="17.25" x14ac:dyDescent="0.2">
      <c r="A18" s="20" t="s">
        <v>102</v>
      </c>
      <c r="B18" s="146">
        <v>0.49032259537732698</v>
      </c>
      <c r="C18" s="146">
        <v>0.4129528709135295</v>
      </c>
      <c r="D18" s="146">
        <v>0.4129528709135295</v>
      </c>
      <c r="E18" s="146">
        <v>0.36949172793723151</v>
      </c>
    </row>
    <row r="19" spans="1:5" ht="16.5" x14ac:dyDescent="0.2">
      <c r="B19" s="182"/>
    </row>
    <row r="20" spans="1:5" ht="35.25" customHeight="1" x14ac:dyDescent="0.2">
      <c r="A20" s="233" t="s">
        <v>74</v>
      </c>
      <c r="B20" s="233"/>
      <c r="C20" s="233"/>
      <c r="D20" s="233"/>
      <c r="E20" s="233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showGridLines="0" showRuler="0" showWhiteSpace="0" zoomScaleNormal="100" zoomScalePageLayoutView="82" workbookViewId="0">
      <selection activeCell="B22" sqref="B22"/>
    </sheetView>
  </sheetViews>
  <sheetFormatPr defaultRowHeight="14.25" x14ac:dyDescent="0.2"/>
  <cols>
    <col min="1" max="1" width="68.375" customWidth="1"/>
    <col min="2" max="2" width="14" customWidth="1"/>
    <col min="3" max="3" width="12.875" customWidth="1"/>
    <col min="4" max="4" width="12.375" customWidth="1"/>
    <col min="5" max="5" width="11.125" customWidth="1"/>
  </cols>
  <sheetData>
    <row r="1" spans="1:10" ht="17.25" x14ac:dyDescent="0.2">
      <c r="A1" s="227" t="s">
        <v>53</v>
      </c>
      <c r="B1" s="227"/>
      <c r="C1" s="227"/>
      <c r="D1" s="227"/>
      <c r="E1" s="227"/>
    </row>
    <row r="2" spans="1:10" ht="27.75" customHeight="1" x14ac:dyDescent="0.2">
      <c r="A2" s="234" t="s">
        <v>147</v>
      </c>
      <c r="B2" s="234"/>
      <c r="C2" s="234"/>
      <c r="D2" s="234"/>
      <c r="E2" s="234"/>
    </row>
    <row r="3" spans="1:10" ht="1.5" hidden="1" customHeight="1" x14ac:dyDescent="0.2"/>
    <row r="4" spans="1:10" ht="79.5" customHeight="1" x14ac:dyDescent="0.3">
      <c r="A4" s="14"/>
      <c r="B4" s="157" t="s">
        <v>148</v>
      </c>
      <c r="C4" s="157" t="s">
        <v>107</v>
      </c>
      <c r="D4" s="157" t="s">
        <v>121</v>
      </c>
      <c r="E4" s="157" t="s">
        <v>145</v>
      </c>
    </row>
    <row r="5" spans="1:10" ht="24.75" customHeight="1" x14ac:dyDescent="0.2">
      <c r="A5" s="158" t="s">
        <v>83</v>
      </c>
      <c r="B5" s="170">
        <v>1208.8865330000001</v>
      </c>
      <c r="C5" s="170">
        <v>1496.250603</v>
      </c>
      <c r="D5" s="170">
        <v>1496.250603</v>
      </c>
      <c r="E5" s="170">
        <v>2092.8574779999999</v>
      </c>
      <c r="F5" s="54"/>
      <c r="G5" s="28"/>
      <c r="H5" s="28"/>
    </row>
    <row r="6" spans="1:10" ht="21.75" customHeight="1" x14ac:dyDescent="0.2">
      <c r="A6" s="159" t="s">
        <v>84</v>
      </c>
      <c r="B6" s="160">
        <v>100</v>
      </c>
      <c r="C6" s="160">
        <v>100</v>
      </c>
      <c r="D6" s="161">
        <v>100</v>
      </c>
      <c r="E6" s="161">
        <v>100</v>
      </c>
      <c r="H6" s="71"/>
    </row>
    <row r="7" spans="1:10" ht="17.25" x14ac:dyDescent="0.2">
      <c r="A7" s="159" t="s">
        <v>59</v>
      </c>
      <c r="B7" s="161"/>
      <c r="C7" s="163"/>
      <c r="D7" s="163"/>
      <c r="E7" s="163"/>
    </row>
    <row r="8" spans="1:10" ht="17.25" x14ac:dyDescent="0.2">
      <c r="A8" s="162" t="s">
        <v>85</v>
      </c>
      <c r="B8" s="163">
        <v>4.0139915265314654</v>
      </c>
      <c r="C8" s="163">
        <v>6.8911879329080534</v>
      </c>
      <c r="D8" s="163">
        <v>6.8911879329080534</v>
      </c>
      <c r="E8" s="163">
        <v>6.1334089086022319</v>
      </c>
      <c r="J8" s="28"/>
    </row>
    <row r="9" spans="1:10" ht="17.25" x14ac:dyDescent="0.2">
      <c r="A9" s="162" t="s">
        <v>86</v>
      </c>
      <c r="B9" s="163">
        <v>30.951680723206472</v>
      </c>
      <c r="C9" s="163">
        <v>33.720134981960598</v>
      </c>
      <c r="D9" s="163">
        <v>33.720134981960598</v>
      </c>
      <c r="E9" s="163">
        <v>34.381770214359527</v>
      </c>
      <c r="G9" s="71"/>
    </row>
    <row r="10" spans="1:10" ht="17.25" x14ac:dyDescent="0.2">
      <c r="A10" s="162" t="s">
        <v>87</v>
      </c>
      <c r="B10" s="160">
        <v>64.558049551868066</v>
      </c>
      <c r="C10" s="160">
        <v>59.033241839903198</v>
      </c>
      <c r="D10" s="163">
        <v>59.033241839903198</v>
      </c>
      <c r="E10" s="160">
        <v>59.216311814234302</v>
      </c>
    </row>
    <row r="11" spans="1:10" ht="17.25" x14ac:dyDescent="0.2">
      <c r="A11" s="162" t="s">
        <v>88</v>
      </c>
      <c r="B11" s="163">
        <v>0.47627819839399266</v>
      </c>
      <c r="C11" s="163">
        <v>0.35543524522810199</v>
      </c>
      <c r="D11" s="160">
        <v>0.35543524522810199</v>
      </c>
      <c r="E11" s="163">
        <v>0.26850906280394121</v>
      </c>
    </row>
    <row r="12" spans="1:10" ht="36" customHeight="1" x14ac:dyDescent="0.2">
      <c r="A12" s="159" t="s">
        <v>89</v>
      </c>
      <c r="B12" s="164">
        <v>10.081994816817399</v>
      </c>
      <c r="C12" s="164">
        <v>10.549936717858801</v>
      </c>
      <c r="D12" s="164">
        <v>10.549936717858801</v>
      </c>
      <c r="E12" s="164">
        <v>10.718345441835909</v>
      </c>
      <c r="H12" s="28"/>
    </row>
    <row r="13" spans="1:10" ht="22.5" customHeight="1" x14ac:dyDescent="0.2">
      <c r="A13" s="159" t="s">
        <v>90</v>
      </c>
      <c r="B13" s="165">
        <v>3760.7069647098929</v>
      </c>
      <c r="C13" s="165">
        <v>3204</v>
      </c>
      <c r="D13" s="165">
        <v>3204</v>
      </c>
      <c r="E13" s="165">
        <v>2931.9333268106084</v>
      </c>
    </row>
    <row r="15" spans="1:10" ht="33.75" customHeight="1" x14ac:dyDescent="0.2">
      <c r="A15" s="235" t="s">
        <v>74</v>
      </c>
      <c r="B15" s="235"/>
      <c r="C15" s="235"/>
      <c r="D15" s="235"/>
      <c r="E15" s="235"/>
    </row>
    <row r="16" spans="1:10" x14ac:dyDescent="0.2">
      <c r="C16" s="56"/>
    </row>
    <row r="17" spans="2:3" x14ac:dyDescent="0.2">
      <c r="B17" s="54"/>
      <c r="C17" s="54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</cp:lastModifiedBy>
  <cp:lastPrinted>2024-02-01T06:22:17Z</cp:lastPrinted>
  <dcterms:created xsi:type="dcterms:W3CDTF">2016-03-11T11:20:21Z</dcterms:created>
  <dcterms:modified xsi:type="dcterms:W3CDTF">2024-02-01T07:09:28Z</dcterms:modified>
</cp:coreProperties>
</file>