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\Desktop\Petakan partq  Hunvar 2024 -\"/>
    </mc:Choice>
  </mc:AlternateContent>
  <xr:revisionPtr revIDLastSave="0" documentId="13_ncr:1_{C2829D20-E46A-4719-8E7C-D6AA2755D556}" xr6:coauthVersionLast="47" xr6:coauthVersionMax="47" xr10:uidLastSave="{00000000-0000-0000-0000-000000000000}"/>
  <bookViews>
    <workbookView xWindow="-120" yWindow="-120" windowWidth="29040" windowHeight="15840" firstSheet="5" activeTab="6" xr2:uid="{00000000-000D-0000-FFFF-FFFF00000000}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H19" i="2" l="1"/>
  <c r="H20" i="2"/>
  <c r="H21" i="2"/>
  <c r="G21" i="2"/>
  <c r="E10" i="4" l="1"/>
  <c r="E9" i="4"/>
  <c r="E8" i="4"/>
  <c r="H5" i="1" l="1"/>
  <c r="F9" i="4" l="1"/>
  <c r="F10" i="4"/>
  <c r="F8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F14" i="1" l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<sst xmlns="http://schemas.openxmlformats.org/spreadsheetml/2006/main" count="261" uniqueCount="149">
  <si>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</si>
  <si>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</si>
  <si>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</si>
  <si>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</si>
  <si>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</si>
  <si>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</si>
  <si>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</si>
  <si>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</si>
  <si>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</si>
  <si>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</si>
  <si>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</si>
  <si>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</si>
  <si>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</si>
  <si>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</si>
  <si>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</si>
  <si>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</si>
  <si>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</si>
  <si>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</si>
  <si>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</si>
  <si>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</si>
  <si>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</si>
  <si>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</si>
  <si>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</si>
  <si>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</si>
  <si>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</si>
  <si>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</si>
  <si>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</si>
  <si>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</si>
  <si>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</si>
  <si>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</si>
  <si>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</si>
  <si>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</si>
  <si>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</si>
  <si>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</si>
  <si>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</si>
  <si>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</si>
  <si>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</si>
  <si>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</si>
  <si>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</si>
  <si>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</si>
  <si>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</si>
  <si>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</si>
  <si>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</si>
  <si>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</si>
  <si>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</si>
  <si>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</si>
  <si>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</si>
  <si>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</si>
  <si>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</si>
  <si>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</si>
  <si>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</si>
  <si>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</si>
  <si>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</si>
  <si>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</si>
  <si>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</si>
  <si>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</si>
  <si>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</si>
  <si>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</si>
  <si>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</si>
  <si>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</si>
  <si>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</si>
  <si>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</si>
  <si>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</si>
  <si>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</si>
  <si>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</si>
  <si>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</si>
  <si>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</si>
  <si>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</si>
  <si>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</si>
  <si>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</si>
  <si>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</si>
  <si>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</si>
  <si>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</si>
  <si>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</si>
  <si>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</si>
  <si>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</si>
  <si>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</si>
  <si>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</si>
  <si>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</si>
  <si>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</si>
  <si>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</si>
  <si>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</si>
  <si>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</si>
  <si>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</si>
  <si>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</si>
  <si>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</si>
  <si>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</si>
  <si>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</si>
  <si>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</si>
  <si>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</si>
  <si>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</si>
  <si>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</si>
  <si>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</si>
  <si>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</si>
  <si>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</si>
  <si>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</si>
  <si>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</si>
  <si>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</si>
  <si>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</si>
  <si>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</si>
  <si>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</si>
  <si>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</si>
  <si>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</si>
  <si>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</si>
  <si>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</si>
  <si>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</si>
  <si>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</si>
  <si>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7 – 10 տարի</t>
  </si>
  <si>
    <t>Ֆիքսված տոկոսադրույքով պարտքի կշիռը ընդամենը պարտքի մեջ,%</t>
  </si>
  <si>
    <t>Ներքին պարտքի կշիռը ընդամենը պարտքի մեջ,%</t>
  </si>
  <si>
    <t>31.12.2023</t>
  </si>
  <si>
    <t>Տեղեկանք</t>
  </si>
  <si>
    <t xml:space="preserve"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         </t>
  </si>
  <si>
    <t>մլն ԱՄՆ դոլար</t>
  </si>
  <si>
    <t xml:space="preserve">  2022-2024թթ.  Հայաստանի Հանրապետության կառավարության պարտքի կառուցվածքի վերաբերյալ  (հունվար ամսվա վերջի դրությամբ)</t>
  </si>
  <si>
    <t>31.01.2022</t>
  </si>
  <si>
    <t>31.01.2023</t>
  </si>
  <si>
    <t>31.01.2024</t>
  </si>
  <si>
    <t xml:space="preserve">31.01.2024-ը 31.01․2022-ի նկատմամբ(%) </t>
  </si>
  <si>
    <t xml:space="preserve">31.01.2024-ը 31.01․2023-ի նկատմամբ(%) </t>
  </si>
  <si>
    <t xml:space="preserve">31.01․2024-ը 31.12.2023-ի նկատմամբ(%) </t>
  </si>
  <si>
    <t>2022-2024թթ. Հայաստանի Հանրապետության պետական պարտքի վերաբերյալ  (հունվար ամսվա վերջի դրությամբ)</t>
  </si>
  <si>
    <t xml:space="preserve">31.01.2024 31.01․2023-ի նկատմամբ(%) </t>
  </si>
  <si>
    <t xml:space="preserve">Տեսակարար կշռի փոփոխությունը` 31.01.2024-ին 31.01.2022-ի նկատմամբ(+/-) </t>
  </si>
  <si>
    <t xml:space="preserve">Տեսակարար կշռի փոփոխությունը 31.01.2024-ին 31.01.2023-ի նկատմամբ(+/-) </t>
  </si>
  <si>
    <t xml:space="preserve">Տեսակարար կշռի փոփոխությունը 31.01.2024-ին 31.12.2023-ի նկատմամբ(+/-) </t>
  </si>
  <si>
    <t xml:space="preserve">             2022-2024թթ.  Հայաստանի Հանրապետության կառավարության պարտքի միջին տոկոսադրույքի վերաբերյալ </t>
  </si>
  <si>
    <t xml:space="preserve">                                                                         ( Հունվար ամսվա վերջի դրությամբ)</t>
  </si>
  <si>
    <t xml:space="preserve"> 2022-2024թթ. հունվար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</si>
  <si>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01․01․2022 - 31․01.2022</t>
  </si>
  <si>
    <t>01․01․2023 - 31․01․2023</t>
  </si>
  <si>
    <t>01․01․2024 - 31․01.2024</t>
  </si>
  <si>
    <t xml:space="preserve">Փոփոխությունը 01.01.2024 - 31.01.2024-ին 01.01.2022-31.01.2022-ի նկատմամբ(%) </t>
  </si>
  <si>
    <t xml:space="preserve">Փոփոխությունը 01.01.2024 31.01.2024-ին 01.01.2023-31.01.2023-ի նկատմամբ(%) </t>
  </si>
  <si>
    <t xml:space="preserve">ՀՀ Կառավարության պարտքի կառավարման 2024 -2026թթ. ռազմավարական ծրագրի ուղենշային ցուցանիշների վերաբերյալ (հունվար ամսվա վերջի դրությամբ) </t>
  </si>
  <si>
    <t>ուղենիշներն ըստ 2024-2026թթ. ռազմավարական ծրագրի</t>
  </si>
  <si>
    <t>առնվազն 40%</t>
  </si>
  <si>
    <t>2022-2024թթ. հունվար ամիսներին պետական բյուջեի պակասուրդի ֆինանսավորումը փոխառու միջոցների հաշվին</t>
  </si>
  <si>
    <t>01.01.2022-31.01.2022</t>
  </si>
  <si>
    <t>01.01.2023-31.01.2023</t>
  </si>
  <si>
    <t>01.01.2024-31.01․2024</t>
  </si>
  <si>
    <t>% (2024թ. հունվար)</t>
  </si>
  <si>
    <t>2022-2024թթ. հունվար ամիսներին ՀՀ պետական բյուջեից ՀՀ կառավարության պարտքի գծով վճարված տոկոսավճարներ</t>
  </si>
  <si>
    <t>% (2024թ հունվար)</t>
  </si>
  <si>
    <t>2022-2024թթ. շրջանառության մեջ գտնվող ՀՀ պետական պարտատոմսերը  (հունվար ամսվա վերջի դրությամբ)</t>
  </si>
  <si>
    <t>31.01. 2022</t>
  </si>
  <si>
    <t xml:space="preserve"> 31.01.2024</t>
  </si>
  <si>
    <t>31․01․2024</t>
  </si>
  <si>
    <t xml:space="preserve">2022-2024թթ. վարկային պայմանագրերով ձևավորված ՀՀ կառավարության արտաքին պարտքը հունվար ամսվա վերջի դրությամբ)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</si>
</sst>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0.00_);\(0.00\)"/>
    <numFmt numFmtId="172" formatCode="#,##0.0;[Red]#,##0.0"/>
    <numFmt numFmtId="173" formatCode="0.000_);\(0.000\)"/>
    <numFmt numFmtId="174" formatCode="#,##0.0_);\(#,##0.0\)"/>
    <numFmt numFmtId="175" formatCode="_(* #,##0.0_);_(* \(#,##0.0\);_(* &quot;-&quot;??_);_(@_)"/>
    <numFmt numFmtId="176" formatCode="mm/dd/yy;@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Arial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10"/>
      <color theme="1"/>
      <name val="Arial"/>
      <family val="2"/>
      <scheme val="minor"/>
    </font>
    <font>
      <b/>
      <i/>
      <sz val="11"/>
      <color indexed="8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168" fontId="2" fillId="0" borderId="1" xfId="0" applyNumberFormat="1" applyFont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8" fontId="8" fillId="0" borderId="1" xfId="10" applyNumberFormat="1" applyFont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168" fontId="19" fillId="0" borderId="1" xfId="3" applyNumberFormat="1" applyFont="1" applyBorder="1" applyAlignment="1">
      <alignment horizontal="center" vertical="center" wrapText="1"/>
    </xf>
    <xf numFmtId="168" fontId="19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0" xfId="0" applyFont="1" applyAlignment="1"/>
    <xf numFmtId="172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68" fontId="21" fillId="5" borderId="1" xfId="0" applyNumberFormat="1" applyFont="1" applyFill="1" applyBorder="1" applyAlignment="1">
      <alignment horizontal="center" vertical="center" wrapText="1"/>
    </xf>
    <xf numFmtId="168" fontId="18" fillId="0" borderId="1" xfId="3" applyNumberFormat="1" applyFont="1" applyBorder="1" applyAlignment="1">
      <alignment horizontal="center" vertical="center" wrapText="1"/>
    </xf>
    <xf numFmtId="168" fontId="18" fillId="0" borderId="1" xfId="4" applyNumberFormat="1" applyFont="1" applyBorder="1" applyAlignment="1">
      <alignment horizontal="center" vertical="center" wrapText="1"/>
    </xf>
    <xf numFmtId="168" fontId="19" fillId="0" borderId="4" xfId="4" applyNumberFormat="1" applyFont="1" applyBorder="1" applyAlignment="1">
      <alignment horizontal="center" vertical="center" wrapText="1"/>
    </xf>
    <xf numFmtId="168" fontId="18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6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75" fontId="3" fillId="3" borderId="1" xfId="1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8" fontId="15" fillId="0" borderId="1" xfId="28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168" fontId="8" fillId="0" borderId="1" xfId="28" applyNumberFormat="1" applyFont="1" applyBorder="1" applyAlignment="1">
      <alignment horizontal="center" vertical="center"/>
    </xf>
    <xf numFmtId="0" fontId="3" fillId="3" borderId="1" xfId="0" applyFont="1" applyFill="1" applyBorder="1"/>
    <xf numFmtId="166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72" fontId="3" fillId="2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72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174" fontId="12" fillId="0" borderId="1" xfId="28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19" fillId="0" borderId="1" xfId="28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 wrapText="1"/>
    </xf>
    <xf numFmtId="168" fontId="19" fillId="0" borderId="1" xfId="28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8" fontId="21" fillId="5" borderId="9" xfId="0" applyNumberFormat="1" applyFont="1" applyFill="1" applyBorder="1" applyAlignment="1">
      <alignment horizontal="center" vertical="center" wrapText="1"/>
    </xf>
    <xf numFmtId="172" fontId="24" fillId="0" borderId="1" xfId="28" applyNumberFormat="1" applyFont="1" applyBorder="1" applyAlignment="1">
      <alignment horizontal="center" vertical="center"/>
    </xf>
    <xf numFmtId="174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4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8" fontId="15" fillId="0" borderId="1" xfId="2" applyNumberFormat="1" applyFont="1" applyBorder="1" applyAlignment="1">
      <alignment horizontal="center" vertical="center" wrapText="1"/>
    </xf>
    <xf numFmtId="168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2" fontId="15" fillId="0" borderId="1" xfId="28" applyNumberFormat="1" applyFont="1" applyBorder="1" applyAlignment="1">
      <alignment horizontal="center" vertical="center"/>
    </xf>
    <xf numFmtId="166" fontId="11" fillId="0" borderId="1" xfId="28" applyNumberFormat="1" applyFont="1" applyBorder="1" applyAlignment="1">
      <alignment horizontal="center" vertical="center"/>
    </xf>
    <xf numFmtId="168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18" fillId="0" borderId="2" xfId="26" applyNumberFormat="1" applyFont="1" applyBorder="1" applyAlignment="1">
      <alignment horizontal="center" vertical="center" wrapText="1"/>
    </xf>
    <xf numFmtId="172" fontId="18" fillId="0" borderId="1" xfId="10" applyNumberFormat="1" applyFont="1" applyBorder="1" applyAlignment="1">
      <alignment horizontal="center" vertical="center" wrapText="1"/>
    </xf>
    <xf numFmtId="172" fontId="18" fillId="2" borderId="1" xfId="28" applyNumberFormat="1" applyFont="1" applyFill="1" applyBorder="1" applyAlignment="1">
      <alignment horizontal="center" vertical="center" wrapText="1"/>
    </xf>
    <xf numFmtId="168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5" fillId="0" borderId="1" xfId="0" applyFont="1" applyBorder="1"/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1" xfId="4" applyNumberFormat="1" applyFont="1" applyBorder="1" applyAlignment="1">
      <alignment horizontal="center" vertical="center" wrapText="1"/>
    </xf>
    <xf numFmtId="168" fontId="12" fillId="0" borderId="4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1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175" fontId="19" fillId="0" borderId="3" xfId="28" applyNumberFormat="1" applyFont="1" applyBorder="1" applyAlignment="1">
      <alignment vertical="center"/>
    </xf>
    <xf numFmtId="0" fontId="27" fillId="0" borderId="1" xfId="3" applyFont="1" applyBorder="1" applyAlignment="1">
      <alignment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8" fontId="28" fillId="5" borderId="1" xfId="4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wrapText="1" indent="2"/>
    </xf>
    <xf numFmtId="0" fontId="8" fillId="0" borderId="1" xfId="3" applyFont="1" applyBorder="1" applyAlignment="1">
      <alignment horizontal="left" vertical="center" wrapText="1" indent="15"/>
    </xf>
    <xf numFmtId="0" fontId="22" fillId="0" borderId="1" xfId="3" applyFont="1" applyBorder="1" applyAlignment="1">
      <alignment horizontal="left" vertical="center" wrapText="1" indent="3"/>
    </xf>
    <xf numFmtId="0" fontId="19" fillId="0" borderId="1" xfId="3" applyFont="1" applyBorder="1" applyAlignment="1">
      <alignment horizontal="left" vertical="center" wrapText="1" indent="7"/>
    </xf>
    <xf numFmtId="0" fontId="22" fillId="0" borderId="1" xfId="3" applyFont="1" applyBorder="1" applyAlignment="1">
      <alignment horizontal="left" vertical="center" indent="3"/>
    </xf>
    <xf numFmtId="0" fontId="8" fillId="0" borderId="1" xfId="3" applyFont="1" applyBorder="1" applyAlignment="1">
      <alignment horizontal="left" vertical="center" indent="11"/>
    </xf>
    <xf numFmtId="2" fontId="19" fillId="0" borderId="1" xfId="0" applyNumberFormat="1" applyFont="1" applyBorder="1" applyAlignment="1">
      <alignment horizontal="center" vertical="center" wrapText="1"/>
    </xf>
    <xf numFmtId="171" fontId="18" fillId="0" borderId="1" xfId="4" applyNumberFormat="1" applyFont="1" applyFill="1" applyBorder="1" applyAlignment="1">
      <alignment horizontal="center" vertical="center" wrapText="1"/>
    </xf>
    <xf numFmtId="171" fontId="28" fillId="0" borderId="1" xfId="4" applyNumberFormat="1" applyFont="1" applyBorder="1" applyAlignment="1">
      <alignment horizontal="center" vertical="center" wrapText="1"/>
    </xf>
    <xf numFmtId="171" fontId="19" fillId="0" borderId="1" xfId="0" applyNumberFormat="1" applyFont="1" applyBorder="1" applyAlignment="1">
      <alignment horizontal="center" vertical="center" wrapText="1"/>
    </xf>
    <xf numFmtId="171" fontId="19" fillId="0" borderId="1" xfId="4" applyNumberFormat="1" applyFont="1" applyFill="1" applyBorder="1" applyAlignment="1">
      <alignment horizontal="center" vertical="center" wrapText="1"/>
    </xf>
    <xf numFmtId="171" fontId="19" fillId="0" borderId="1" xfId="4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71" fontId="19" fillId="0" borderId="1" xfId="3" applyNumberFormat="1" applyFont="1" applyBorder="1" applyAlignment="1">
      <alignment horizontal="center" vertical="center" wrapText="1"/>
    </xf>
    <xf numFmtId="168" fontId="29" fillId="0" borderId="1" xfId="4" applyNumberFormat="1" applyFont="1" applyBorder="1" applyAlignment="1">
      <alignment horizontal="center" vertical="center" wrapText="1"/>
    </xf>
    <xf numFmtId="2" fontId="19" fillId="0" borderId="1" xfId="4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9" fontId="0" fillId="0" borderId="0" xfId="2" applyFo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4" fontId="2" fillId="0" borderId="1" xfId="0" applyNumberFormat="1" applyFont="1" applyBorder="1" applyAlignment="1"/>
    <xf numFmtId="172" fontId="18" fillId="5" borderId="1" xfId="2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29">
    <cellStyle name="Comma" xfId="1" builtinId="3"/>
    <cellStyle name="Comma 10" xfId="28" xr:uid="{00000000-0005-0000-0000-000001000000}"/>
    <cellStyle name="Comma 2" xfId="10" xr:uid="{00000000-0005-0000-0000-000002000000}"/>
    <cellStyle name="Comma 2 33" xfId="12" xr:uid="{00000000-0005-0000-0000-000003000000}"/>
    <cellStyle name="Comma 2 42" xfId="13" xr:uid="{00000000-0005-0000-0000-000004000000}"/>
    <cellStyle name="Comma 2 83" xfId="11" xr:uid="{00000000-0005-0000-0000-000005000000}"/>
    <cellStyle name="Comma 3" xfId="4" xr:uid="{00000000-0005-0000-0000-000006000000}"/>
    <cellStyle name="Comma 3 2" xfId="5" xr:uid="{00000000-0005-0000-0000-000007000000}"/>
    <cellStyle name="Comma 38" xfId="15" xr:uid="{00000000-0005-0000-0000-000008000000}"/>
    <cellStyle name="Comma 41" xfId="18" xr:uid="{00000000-0005-0000-0000-000009000000}"/>
    <cellStyle name="Comma 43" xfId="20" xr:uid="{00000000-0005-0000-0000-00000A000000}"/>
    <cellStyle name="Comma 45" xfId="23" xr:uid="{00000000-0005-0000-0000-00000B000000}"/>
    <cellStyle name="Comma 47" xfId="25" xr:uid="{00000000-0005-0000-0000-00000C000000}"/>
    <cellStyle name="Comma 48" xfId="16" xr:uid="{00000000-0005-0000-0000-00000D000000}"/>
    <cellStyle name="Comma 49" xfId="21" xr:uid="{00000000-0005-0000-0000-00000E000000}"/>
    <cellStyle name="Comma 50" xfId="24" xr:uid="{00000000-0005-0000-0000-00000F000000}"/>
    <cellStyle name="Comma 51" xfId="26" xr:uid="{00000000-0005-0000-0000-000010000000}"/>
    <cellStyle name="Comma 90" xfId="14" xr:uid="{00000000-0005-0000-0000-000011000000}"/>
    <cellStyle name="Comma 91" xfId="17" xr:uid="{00000000-0005-0000-0000-000012000000}"/>
    <cellStyle name="Comma 92" xfId="19" xr:uid="{00000000-0005-0000-0000-000013000000}"/>
    <cellStyle name="Comma 93" xfId="22" xr:uid="{00000000-0005-0000-0000-000014000000}"/>
    <cellStyle name="Comma 94" xfId="27" xr:uid="{00000000-0005-0000-0000-000015000000}"/>
    <cellStyle name="Normal" xfId="0" builtinId="0"/>
    <cellStyle name="Normal 2" xfId="3" xr:uid="{00000000-0005-0000-0000-000017000000}"/>
    <cellStyle name="Percent" xfId="2" builtinId="5"/>
    <cellStyle name="Percent 2" xfId="6" xr:uid="{00000000-0005-0000-0000-000019000000}"/>
    <cellStyle name="Percent 2 26" xfId="8" xr:uid="{00000000-0005-0000-0000-00001A000000}"/>
    <cellStyle name="Percent 2 27" xfId="9" xr:uid="{00000000-0005-0000-0000-00001B000000}"/>
    <cellStyle name="Percent 2 81" xfId="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showRuler="0" view="pageLayout" zoomScale="106" zoomScalePageLayoutView="106" workbookViewId="0">
      <selection activeCell="E5" sqref="E5"/>
    </sheetView>
  </sheetViews>
  <sheetFormatPr defaultRowHeight="14.25" x14ac:dyDescent="0.2"/>
  <cols>
    <col min="1" max="1" width="59.375" customWidth="1"/>
    <col min="2" max="2" width="10.625" customWidth="1"/>
    <col min="3" max="4" width="10.875" customWidth="1"/>
    <col min="5" max="5" width="10.75" customWidth="1"/>
    <col min="6" max="6" width="9.375" customWidth="1"/>
    <col min="7" max="7" width="7.875" customWidth="1"/>
    <col min="8" max="8" width="7.375" customWidth="1"/>
  </cols>
  <sheetData>
    <row r="1" spans="1:14" ht="16.5" customHeight="1" x14ac:dyDescent="0.2">
      <c r="A1" s="212" t="s">
        <v>111</v>
      </c>
      <c r="B1" s="212"/>
      <c r="C1" s="212"/>
      <c r="D1" s="212"/>
      <c r="E1" s="212"/>
      <c r="F1" s="212"/>
      <c r="G1" s="212"/>
      <c r="H1" s="212"/>
    </row>
    <row r="2" spans="1:14" ht="48" customHeight="1" x14ac:dyDescent="0.2">
      <c r="A2" s="212" t="s">
        <v>121</v>
      </c>
      <c r="B2" s="212"/>
      <c r="C2" s="212"/>
      <c r="D2" s="212"/>
      <c r="E2" s="212"/>
      <c r="F2" s="212"/>
      <c r="G2" s="212"/>
      <c r="H2" s="212"/>
    </row>
    <row r="3" spans="1:14" ht="15" customHeight="1" x14ac:dyDescent="0.2">
      <c r="A3" s="212" t="s">
        <v>57</v>
      </c>
      <c r="B3" s="212"/>
      <c r="C3" s="212"/>
      <c r="D3" s="212"/>
      <c r="E3" s="212"/>
      <c r="F3" s="212"/>
      <c r="G3" s="212"/>
      <c r="H3" s="212"/>
    </row>
    <row r="4" spans="1:14" ht="84.75" customHeight="1" x14ac:dyDescent="0.3">
      <c r="A4" s="51"/>
      <c r="B4" s="56" t="s">
        <v>115</v>
      </c>
      <c r="C4" s="56" t="s">
        <v>116</v>
      </c>
      <c r="D4" s="56" t="s">
        <v>110</v>
      </c>
      <c r="E4" s="56" t="s">
        <v>117</v>
      </c>
      <c r="F4" s="5" t="s">
        <v>118</v>
      </c>
      <c r="G4" s="5" t="s">
        <v>119</v>
      </c>
      <c r="H4" s="5" t="s">
        <v>120</v>
      </c>
    </row>
    <row r="5" spans="1:14" ht="22.5" customHeight="1" x14ac:dyDescent="0.3">
      <c r="A5" s="100" t="s">
        <v>26</v>
      </c>
      <c r="B5" s="29">
        <v>4479.4976986535539</v>
      </c>
      <c r="C5" s="29">
        <v>4225.2779982284865</v>
      </c>
      <c r="D5" s="29">
        <v>4794.8599239596078</v>
      </c>
      <c r="E5" s="29">
        <v>4812.7980903805883</v>
      </c>
      <c r="F5" s="29">
        <f>E5*100/B5</f>
        <v>107.44057513027003</v>
      </c>
      <c r="G5" s="29">
        <f>E5*100/C5</f>
        <v>113.90488607846464</v>
      </c>
      <c r="H5" s="76">
        <f>E5*100/D5</f>
        <v>100.37411241841174</v>
      </c>
      <c r="I5" s="200"/>
      <c r="J5" s="28"/>
    </row>
    <row r="6" spans="1:14" ht="16.5" x14ac:dyDescent="0.3">
      <c r="A6" s="205" t="s">
        <v>25</v>
      </c>
      <c r="B6" s="206"/>
      <c r="C6" s="206"/>
      <c r="D6" s="206"/>
      <c r="E6" s="206"/>
      <c r="F6" s="206"/>
      <c r="G6" s="206"/>
      <c r="H6" s="207"/>
      <c r="N6" s="95"/>
    </row>
    <row r="7" spans="1:14" ht="16.5" customHeight="1" x14ac:dyDescent="0.3">
      <c r="A7" s="6" t="s">
        <v>28</v>
      </c>
      <c r="B7" s="30">
        <v>4252.4959875679124</v>
      </c>
      <c r="C7" s="30">
        <v>4001.5725091543422</v>
      </c>
      <c r="D7" s="30">
        <v>4571.945830608649</v>
      </c>
      <c r="E7" s="30">
        <v>4594.6173022235707</v>
      </c>
      <c r="F7" s="31">
        <f>E7*100/B7</f>
        <v>108.04518841771618</v>
      </c>
      <c r="G7" s="31">
        <f>E7*100/C7</f>
        <v>114.8202935649055</v>
      </c>
      <c r="H7" s="75">
        <f>E7*100/D7</f>
        <v>100.49588233226953</v>
      </c>
      <c r="J7" t="s">
        <v>106</v>
      </c>
    </row>
    <row r="8" spans="1:14" ht="17.25" customHeight="1" x14ac:dyDescent="0.3">
      <c r="A8" s="201" t="s">
        <v>3</v>
      </c>
      <c r="B8" s="201"/>
      <c r="C8" s="201"/>
      <c r="D8" s="201"/>
      <c r="E8" s="201"/>
      <c r="F8" s="201"/>
      <c r="G8" s="201"/>
      <c r="H8" s="59"/>
    </row>
    <row r="9" spans="1:14" ht="29.25" customHeight="1" x14ac:dyDescent="0.2">
      <c r="A9" s="102" t="s">
        <v>2</v>
      </c>
      <c r="B9" s="103">
        <v>2984.686012930852</v>
      </c>
      <c r="C9" s="103">
        <v>2339.1812780336368</v>
      </c>
      <c r="D9" s="103">
        <v>2408.7796918481495</v>
      </c>
      <c r="E9" s="103">
        <v>2391.7160667959206</v>
      </c>
      <c r="F9" s="103">
        <f>E9*100/B9</f>
        <v>80.132920395447002</v>
      </c>
      <c r="G9" s="103">
        <f>E9*100/C9</f>
        <v>102.24586222776396</v>
      </c>
      <c r="H9" s="199">
        <f>E9*100/D9</f>
        <v>99.291607069339875</v>
      </c>
      <c r="I9" s="28"/>
      <c r="J9" s="28"/>
      <c r="K9" s="27"/>
    </row>
    <row r="10" spans="1:14" ht="13.5" customHeight="1" x14ac:dyDescent="0.3">
      <c r="A10" s="201" t="s">
        <v>1</v>
      </c>
      <c r="B10" s="201"/>
      <c r="C10" s="201"/>
      <c r="D10" s="201"/>
      <c r="E10" s="201"/>
      <c r="F10" s="201"/>
      <c r="G10" s="201"/>
      <c r="H10" s="59"/>
      <c r="K10" s="53"/>
    </row>
    <row r="11" spans="1:14" ht="24" customHeight="1" x14ac:dyDescent="0.3">
      <c r="A11" s="201" t="s">
        <v>41</v>
      </c>
      <c r="B11" s="74">
        <v>2153.5549235673579</v>
      </c>
      <c r="C11" s="74">
        <v>1795.3851443716644</v>
      </c>
      <c r="D11" s="74">
        <v>1836.1395807693204</v>
      </c>
      <c r="E11" s="74">
        <v>1811.3461942932508</v>
      </c>
      <c r="F11" s="24">
        <f>E11*100/B11</f>
        <v>84.109588962456584</v>
      </c>
      <c r="G11" s="24">
        <f>E11*100/C11</f>
        <v>100.88900423241344</v>
      </c>
      <c r="H11" s="58">
        <f>E11*100/D11</f>
        <v>98.649700342188495</v>
      </c>
    </row>
    <row r="12" spans="1:14" ht="39" customHeight="1" x14ac:dyDescent="0.3">
      <c r="A12" s="201" t="s">
        <v>43</v>
      </c>
      <c r="B12" s="25">
        <v>59.710833262939701</v>
      </c>
      <c r="C12" s="25">
        <v>44.072700542377454</v>
      </c>
      <c r="D12" s="25">
        <v>145.96166099999999</v>
      </c>
      <c r="E12" s="25">
        <v>154.183679466146</v>
      </c>
      <c r="F12" s="24">
        <f>E12*100/B12</f>
        <v>258.21726316762368</v>
      </c>
      <c r="G12" s="24">
        <f>E12*100/C12</f>
        <v>349.83941888900807</v>
      </c>
      <c r="H12" s="58">
        <f>E12*100/D12</f>
        <v>105.6329986996695</v>
      </c>
      <c r="K12" s="54"/>
    </row>
    <row r="13" spans="1:14" ht="37.5" customHeight="1" x14ac:dyDescent="0.3">
      <c r="A13" s="201" t="s">
        <v>42</v>
      </c>
      <c r="B13" s="25">
        <v>767.63857609999991</v>
      </c>
      <c r="C13" s="25">
        <v>496.70034311999996</v>
      </c>
      <c r="D13" s="25">
        <v>423.66373854</v>
      </c>
      <c r="E13" s="25">
        <v>423.23939495999997</v>
      </c>
      <c r="F13" s="24">
        <f>E13*100/B13</f>
        <v>55.13524308669772</v>
      </c>
      <c r="G13" s="24">
        <f>E13*100/C13</f>
        <v>85.210207889417092</v>
      </c>
      <c r="H13" s="58">
        <f>E13*100/D13</f>
        <v>99.899839532771352</v>
      </c>
    </row>
    <row r="14" spans="1:14" ht="22.5" customHeight="1" x14ac:dyDescent="0.3">
      <c r="A14" s="201" t="s">
        <v>105</v>
      </c>
      <c r="B14" s="23">
        <v>3.7816800005544997</v>
      </c>
      <c r="C14" s="23">
        <v>3.0230899995948</v>
      </c>
      <c r="D14" s="23">
        <v>3.0147115388289003</v>
      </c>
      <c r="E14" s="23">
        <v>2.9467980765239994</v>
      </c>
      <c r="F14" s="24">
        <f>E14*100/B14</f>
        <v>77.922988621245494</v>
      </c>
      <c r="G14" s="24">
        <f>E14*100/C14</f>
        <v>97.476359516884159</v>
      </c>
      <c r="H14" s="109">
        <f t="shared" ref="H14:H21" si="0">E14*100/D14</f>
        <v>97.747264989363359</v>
      </c>
    </row>
    <row r="15" spans="1:14" ht="22.5" customHeight="1" x14ac:dyDescent="0.3">
      <c r="A15" s="102" t="s">
        <v>5</v>
      </c>
      <c r="B15" s="104">
        <v>1267.8099746370601</v>
      </c>
      <c r="C15" s="104">
        <v>1662.3912311207055</v>
      </c>
      <c r="D15" s="104">
        <v>2163.1661387605</v>
      </c>
      <c r="E15" s="104">
        <v>2202.9012354276497</v>
      </c>
      <c r="F15" s="105">
        <f>E15*100/B15</f>
        <v>173.75642087516161</v>
      </c>
      <c r="G15" s="105">
        <f>E15*100/C15</f>
        <v>132.51400718364943</v>
      </c>
      <c r="H15" s="60">
        <f t="shared" si="0"/>
        <v>101.83689527841436</v>
      </c>
    </row>
    <row r="16" spans="1:14" ht="16.5" x14ac:dyDescent="0.3">
      <c r="A16" s="201" t="s">
        <v>1</v>
      </c>
      <c r="B16" s="201"/>
      <c r="C16" s="201"/>
      <c r="D16" s="201"/>
      <c r="E16" s="201"/>
      <c r="F16" s="201"/>
      <c r="G16" s="201"/>
      <c r="H16" s="59"/>
      <c r="J16" s="28"/>
    </row>
    <row r="17" spans="1:11" ht="21.75" customHeight="1" x14ac:dyDescent="0.3">
      <c r="A17" s="201" t="s">
        <v>41</v>
      </c>
      <c r="B17" s="25" t="s">
        <v>23</v>
      </c>
      <c r="C17" s="25" t="s">
        <v>23</v>
      </c>
      <c r="D17" s="25" t="s">
        <v>23</v>
      </c>
      <c r="E17" s="25" t="s">
        <v>23</v>
      </c>
      <c r="F17" s="25" t="s">
        <v>23</v>
      </c>
      <c r="G17" s="25" t="s">
        <v>23</v>
      </c>
      <c r="H17" s="59" t="s">
        <v>23</v>
      </c>
      <c r="K17" s="53"/>
    </row>
    <row r="18" spans="1:11" ht="36.75" customHeight="1" x14ac:dyDescent="0.3">
      <c r="A18" s="201" t="s">
        <v>40</v>
      </c>
      <c r="B18" s="94">
        <v>1185.5966687370601</v>
      </c>
      <c r="C18" s="94">
        <v>1457.3235314576223</v>
      </c>
      <c r="D18" s="94">
        <v>1946.8958170000001</v>
      </c>
      <c r="E18" s="94">
        <v>1987.54566453385</v>
      </c>
      <c r="F18" s="25">
        <f>E18*100/B18</f>
        <v>167.64096230559204</v>
      </c>
      <c r="G18" s="25">
        <f>E18*100/C18</f>
        <v>136.38328220404819</v>
      </c>
      <c r="H18" s="58">
        <f t="shared" si="0"/>
        <v>102.08793132015086</v>
      </c>
      <c r="I18" s="53"/>
      <c r="J18" s="53"/>
    </row>
    <row r="19" spans="1:11" ht="36" customHeight="1" x14ac:dyDescent="0.3">
      <c r="A19" s="201" t="s">
        <v>38</v>
      </c>
      <c r="B19" s="23">
        <v>76.858923900000008</v>
      </c>
      <c r="C19" s="23">
        <v>196.08965688000001</v>
      </c>
      <c r="D19" s="23">
        <v>209.09022659999999</v>
      </c>
      <c r="E19" s="23">
        <v>208.2171424</v>
      </c>
      <c r="F19" s="25">
        <f>E19*100/B19</f>
        <v>270.90821967649225</v>
      </c>
      <c r="G19" s="25">
        <f>E19*100/C19</f>
        <v>106.18466354266793</v>
      </c>
      <c r="H19" s="58">
        <f t="shared" si="0"/>
        <v>99.582436628341199</v>
      </c>
    </row>
    <row r="20" spans="1:11" ht="21" customHeight="1" x14ac:dyDescent="0.3">
      <c r="A20" s="201" t="s">
        <v>39</v>
      </c>
      <c r="B20" s="23">
        <v>5.3543820000000002</v>
      </c>
      <c r="C20" s="23">
        <v>8.9780427830833336</v>
      </c>
      <c r="D20" s="23">
        <v>7.1800951604999996</v>
      </c>
      <c r="E20" s="23">
        <v>7.1384284938000002</v>
      </c>
      <c r="F20" s="25" t="s">
        <v>23</v>
      </c>
      <c r="G20" s="25" t="s">
        <v>23</v>
      </c>
      <c r="H20" s="58">
        <f t="shared" si="0"/>
        <v>99.41969199894146</v>
      </c>
      <c r="K20" s="28"/>
    </row>
    <row r="21" spans="1:11" ht="21.75" customHeight="1" x14ac:dyDescent="0.2">
      <c r="A21" s="77" t="s">
        <v>27</v>
      </c>
      <c r="B21" s="78">
        <v>227.00171108564169</v>
      </c>
      <c r="C21" s="78">
        <v>223.70548907414403</v>
      </c>
      <c r="D21" s="78">
        <v>222.91409335095904</v>
      </c>
      <c r="E21" s="78">
        <v>218.18078815701716</v>
      </c>
      <c r="F21" s="79">
        <f>E21*100/B21</f>
        <v>96.114160159217207</v>
      </c>
      <c r="G21" s="79">
        <f>E21*100/C21</f>
        <v>97.530368637804955</v>
      </c>
      <c r="H21" s="80">
        <f t="shared" si="0"/>
        <v>97.876623625366889</v>
      </c>
      <c r="I21" s="28"/>
      <c r="J21" s="28"/>
    </row>
    <row r="22" spans="1:11" ht="20.25" customHeight="1" x14ac:dyDescent="0.3">
      <c r="A22" s="201" t="s">
        <v>29</v>
      </c>
      <c r="B22" s="201"/>
      <c r="C22" s="201"/>
      <c r="D22" s="201"/>
      <c r="E22" s="201"/>
      <c r="F22" s="201"/>
      <c r="G22" s="201"/>
      <c r="H22" s="59"/>
    </row>
    <row r="23" spans="1:11" ht="17.25" customHeight="1" x14ac:dyDescent="0.3">
      <c r="A23" s="4" t="s">
        <v>37</v>
      </c>
      <c r="B23" s="24">
        <v>48.253020718128596</v>
      </c>
      <c r="C23" s="24">
        <v>34.880193088311593</v>
      </c>
      <c r="D23" s="24">
        <v>31.231750764042904</v>
      </c>
      <c r="E23" s="24">
        <v>30.43445960979</v>
      </c>
      <c r="F23" s="24">
        <f>E23*100/B23</f>
        <v>63.072651529059229</v>
      </c>
      <c r="G23" s="24">
        <f>E23*100/C23</f>
        <v>87.254275034356496</v>
      </c>
      <c r="H23" s="59">
        <f>E23*100/D23</f>
        <v>97.447177520477581</v>
      </c>
    </row>
    <row r="24" spans="1:11" ht="54" customHeight="1" x14ac:dyDescent="0.2">
      <c r="A24" s="213" t="s">
        <v>112</v>
      </c>
      <c r="B24" s="213"/>
      <c r="C24" s="213"/>
      <c r="D24" s="213"/>
      <c r="E24" s="213"/>
      <c r="F24" s="213"/>
      <c r="G24" s="213"/>
      <c r="H24" s="213"/>
    </row>
    <row r="25" spans="1:11" ht="14.25" hidden="1" customHeight="1" x14ac:dyDescent="0.2">
      <c r="A25" s="214"/>
      <c r="B25" s="214"/>
      <c r="C25" s="214"/>
      <c r="D25" s="214"/>
      <c r="E25" s="214"/>
      <c r="F25" s="214"/>
      <c r="G25" s="214"/>
      <c r="H25" s="214"/>
    </row>
    <row r="26" spans="1:11" ht="89.25" customHeight="1" x14ac:dyDescent="0.3">
      <c r="A26" s="210" t="s">
        <v>113</v>
      </c>
      <c r="B26" s="56" t="s">
        <v>115</v>
      </c>
      <c r="C26" s="56" t="s">
        <v>116</v>
      </c>
      <c r="D26" s="56" t="s">
        <v>110</v>
      </c>
      <c r="E26" s="56" t="s">
        <v>117</v>
      </c>
      <c r="F26" s="5" t="s">
        <v>118</v>
      </c>
      <c r="G26" s="5" t="s">
        <v>122</v>
      </c>
      <c r="H26" s="5" t="s">
        <v>120</v>
      </c>
    </row>
    <row r="27" spans="1:11" ht="16.5" x14ac:dyDescent="0.3">
      <c r="A27" s="99" t="s">
        <v>26</v>
      </c>
      <c r="B27" s="30">
        <v>9282.5863577378495</v>
      </c>
      <c r="C27" s="30">
        <v>10673.128216198054</v>
      </c>
      <c r="D27" s="30">
        <v>11845.302314680719</v>
      </c>
      <c r="E27" s="30">
        <v>11914.046168879564</v>
      </c>
      <c r="F27" s="31">
        <f>E27*100/B27</f>
        <v>128.34834721411627</v>
      </c>
      <c r="G27" s="31">
        <f>E27*100/C27</f>
        <v>111.6265627803312</v>
      </c>
      <c r="H27" s="60">
        <f>E27*100/D27</f>
        <v>100.58034697952492</v>
      </c>
      <c r="J27" s="28"/>
    </row>
    <row r="28" spans="1:11" ht="16.5" x14ac:dyDescent="0.3">
      <c r="A28" s="208" t="s">
        <v>25</v>
      </c>
      <c r="B28" s="208"/>
      <c r="C28" s="208"/>
      <c r="D28" s="208"/>
      <c r="E28" s="208"/>
      <c r="F28" s="208"/>
      <c r="G28" s="208"/>
      <c r="H28" s="59"/>
    </row>
    <row r="29" spans="1:11" ht="16.5" x14ac:dyDescent="0.3">
      <c r="A29" s="32" t="s">
        <v>0</v>
      </c>
      <c r="B29" s="93">
        <v>8812.1847349978489</v>
      </c>
      <c r="C29" s="93">
        <v>10108.044127398054</v>
      </c>
      <c r="D29" s="93">
        <v>11294.611602580719</v>
      </c>
      <c r="E29" s="93">
        <v>11373.941237309564</v>
      </c>
      <c r="F29" s="31">
        <f>E29*100/B29</f>
        <v>129.07061732532256</v>
      </c>
      <c r="G29" s="31">
        <f>E29*100/C29</f>
        <v>112.52366030417566</v>
      </c>
      <c r="H29" s="60">
        <f t="shared" ref="H29:H46" si="1">E29*100/D29</f>
        <v>100.7023670890172</v>
      </c>
    </row>
    <row r="30" spans="1:11" ht="16.5" x14ac:dyDescent="0.3">
      <c r="A30" s="203" t="s">
        <v>45</v>
      </c>
      <c r="B30" s="41"/>
      <c r="C30" s="33"/>
      <c r="D30" s="33"/>
      <c r="E30" s="33"/>
      <c r="F30" s="34"/>
      <c r="G30" s="34"/>
      <c r="H30" s="59"/>
    </row>
    <row r="31" spans="1:11" ht="16.5" x14ac:dyDescent="0.3">
      <c r="A31" s="106" t="s">
        <v>2</v>
      </c>
      <c r="B31" s="30">
        <v>6184.9804441445849</v>
      </c>
      <c r="C31" s="30">
        <v>5908.8139790684972</v>
      </c>
      <c r="D31" s="30">
        <v>5950.6897202207301</v>
      </c>
      <c r="E31" s="30">
        <v>5920.6754797403728</v>
      </c>
      <c r="F31" s="31">
        <f>E31*100/B31</f>
        <v>95.726664509433746</v>
      </c>
      <c r="G31" s="31">
        <f>E31*100/C31</f>
        <v>100.20074249610656</v>
      </c>
      <c r="H31" s="107">
        <f t="shared" si="1"/>
        <v>99.495617451228085</v>
      </c>
      <c r="J31" s="28"/>
    </row>
    <row r="32" spans="1:11" ht="16.5" x14ac:dyDescent="0.3">
      <c r="A32" s="203" t="s">
        <v>45</v>
      </c>
      <c r="B32" s="203"/>
      <c r="C32" s="203"/>
      <c r="D32" s="203"/>
      <c r="E32" s="203"/>
      <c r="F32" s="203"/>
      <c r="G32" s="203"/>
      <c r="H32" s="59"/>
    </row>
    <row r="33" spans="1:11" ht="17.25" customHeight="1" x14ac:dyDescent="0.2">
      <c r="A33" s="203" t="s">
        <v>41</v>
      </c>
      <c r="B33" s="38">
        <v>4462.6788311899991</v>
      </c>
      <c r="C33" s="38">
        <v>4535.1751651300001</v>
      </c>
      <c r="D33" s="38">
        <v>4536.0299927599999</v>
      </c>
      <c r="E33" s="38">
        <v>4483.9741417300002</v>
      </c>
      <c r="F33" s="39">
        <f>E33*100/B33</f>
        <v>100.47718671554777</v>
      </c>
      <c r="G33" s="39">
        <f>E33*100/C33</f>
        <v>98.871024347776611</v>
      </c>
      <c r="H33" s="58">
        <f t="shared" si="1"/>
        <v>98.852391824721479</v>
      </c>
    </row>
    <row r="34" spans="1:11" ht="32.25" customHeight="1" x14ac:dyDescent="0.2">
      <c r="A34" s="203" t="s">
        <v>43</v>
      </c>
      <c r="B34" s="38">
        <v>123.73507110458524</v>
      </c>
      <c r="C34" s="38">
        <v>111.32843422849716</v>
      </c>
      <c r="D34" s="38">
        <v>360.58613355072998</v>
      </c>
      <c r="E34" s="38">
        <v>381.68056111037237</v>
      </c>
      <c r="F34" s="39">
        <f>E34*100/B34</f>
        <v>308.46594882364639</v>
      </c>
      <c r="G34" s="39">
        <f>E34*100/C34</f>
        <v>342.84193769130741</v>
      </c>
      <c r="H34" s="58">
        <f t="shared" si="1"/>
        <v>105.85003847816424</v>
      </c>
    </row>
    <row r="35" spans="1:11" ht="30.75" customHeight="1" x14ac:dyDescent="0.2">
      <c r="A35" s="203" t="s">
        <v>44</v>
      </c>
      <c r="B35" s="38">
        <v>1590.73</v>
      </c>
      <c r="C35" s="38">
        <v>1254.674</v>
      </c>
      <c r="D35" s="38">
        <v>1271</v>
      </c>
      <c r="E35" s="38">
        <v>1046.626</v>
      </c>
      <c r="F35" s="39">
        <f>E35*100/B35</f>
        <v>65.795326673917003</v>
      </c>
      <c r="G35" s="39">
        <f>E35*100/C35</f>
        <v>83.418162805637152</v>
      </c>
      <c r="H35" s="58">
        <f t="shared" si="1"/>
        <v>82.346656176239179</v>
      </c>
      <c r="K35" s="28"/>
    </row>
    <row r="36" spans="1:11" ht="16.5" x14ac:dyDescent="0.3">
      <c r="A36" s="203" t="s">
        <v>105</v>
      </c>
      <c r="B36" s="38">
        <v>7.8365418499999997</v>
      </c>
      <c r="C36" s="38">
        <v>7.6363797099999999</v>
      </c>
      <c r="D36" s="38">
        <v>7.4475939100000002</v>
      </c>
      <c r="E36" s="38">
        <v>7.2947768999999996</v>
      </c>
      <c r="F36" s="41">
        <f>E36*100/B36</f>
        <v>93.086683381905246</v>
      </c>
      <c r="G36" s="39">
        <f>E36*100/C36</f>
        <v>95.526639284939378</v>
      </c>
      <c r="H36" s="59">
        <f t="shared" si="1"/>
        <v>97.948102275087649</v>
      </c>
    </row>
    <row r="37" spans="1:11" ht="16.5" x14ac:dyDescent="0.3">
      <c r="A37" s="108" t="s">
        <v>5</v>
      </c>
      <c r="B37" s="30">
        <v>2456.8387358042564</v>
      </c>
      <c r="C37" s="30">
        <v>4199.2301483295578</v>
      </c>
      <c r="D37" s="30">
        <v>5343.9218823599886</v>
      </c>
      <c r="E37" s="30">
        <v>5453.265757569191</v>
      </c>
      <c r="F37" s="31">
        <f>E37*100/B37</f>
        <v>221.96270671318774</v>
      </c>
      <c r="G37" s="31">
        <f>E37*100/C37</f>
        <v>129.8634646100187</v>
      </c>
      <c r="H37" s="75">
        <f t="shared" si="1"/>
        <v>102.04613535931618</v>
      </c>
    </row>
    <row r="38" spans="1:11" ht="16.5" x14ac:dyDescent="0.3">
      <c r="A38" s="203" t="s">
        <v>3</v>
      </c>
      <c r="B38" s="203"/>
      <c r="C38" s="203"/>
      <c r="D38" s="203"/>
      <c r="E38" s="203"/>
      <c r="F38" s="203"/>
      <c r="G38" s="203"/>
      <c r="H38" s="59"/>
      <c r="J38" s="27"/>
    </row>
    <row r="39" spans="1:11" ht="18" customHeight="1" x14ac:dyDescent="0.3">
      <c r="A39" s="203" t="s">
        <v>41</v>
      </c>
      <c r="B39" s="33" t="s">
        <v>23</v>
      </c>
      <c r="C39" s="33" t="s">
        <v>23</v>
      </c>
      <c r="D39" s="33" t="s">
        <v>23</v>
      </c>
      <c r="E39" s="33" t="s">
        <v>23</v>
      </c>
      <c r="F39" s="33" t="s">
        <v>23</v>
      </c>
      <c r="G39" s="40" t="s">
        <v>23</v>
      </c>
      <c r="H39" s="59" t="s">
        <v>23</v>
      </c>
    </row>
    <row r="40" spans="1:11" ht="32.25" customHeight="1" x14ac:dyDescent="0.2">
      <c r="A40" s="202" t="s">
        <v>40</v>
      </c>
      <c r="B40" s="40">
        <v>2456.8387358042564</v>
      </c>
      <c r="C40" s="40">
        <v>3681.2254507871635</v>
      </c>
      <c r="D40" s="40">
        <v>4809.6440549420686</v>
      </c>
      <c r="E40" s="40">
        <v>4920.1546304927469</v>
      </c>
      <c r="F40" s="25">
        <f>E40*100/B40</f>
        <v>200.26363793397752</v>
      </c>
      <c r="G40" s="25">
        <f>E40*100/C40</f>
        <v>133.65534646732004</v>
      </c>
      <c r="H40" s="23">
        <f>E40*100/D40</f>
        <v>102.29768719448428</v>
      </c>
    </row>
    <row r="41" spans="1:11" ht="33" customHeight="1" x14ac:dyDescent="0.2">
      <c r="A41" s="202" t="s">
        <v>38</v>
      </c>
      <c r="B41" s="40">
        <v>159.27000000000001</v>
      </c>
      <c r="C41" s="40">
        <v>495.32600000000002</v>
      </c>
      <c r="D41" s="40">
        <v>516.54</v>
      </c>
      <c r="E41" s="40">
        <v>515.44000000000005</v>
      </c>
      <c r="F41" s="25">
        <f>E41*100/B41</f>
        <v>323.62654611665727</v>
      </c>
      <c r="G41" s="25">
        <f>E41*100/C41</f>
        <v>104.06075998433356</v>
      </c>
      <c r="H41" s="23">
        <f t="shared" si="1"/>
        <v>99.787044565764532</v>
      </c>
      <c r="J41" s="27"/>
    </row>
    <row r="42" spans="1:11" ht="16.5" x14ac:dyDescent="0.2">
      <c r="A42" s="202" t="s">
        <v>39</v>
      </c>
      <c r="B42" s="211">
        <v>11.095555049008436</v>
      </c>
      <c r="C42" s="40">
        <v>22.678697542395003</v>
      </c>
      <c r="D42" s="40">
        <v>17.737827417920403</v>
      </c>
      <c r="E42" s="40">
        <v>17.671127076443213</v>
      </c>
      <c r="F42" s="25" t="s">
        <v>23</v>
      </c>
      <c r="G42" s="25" t="s">
        <v>23</v>
      </c>
      <c r="H42" s="23">
        <f t="shared" si="1"/>
        <v>99.623965551667254</v>
      </c>
    </row>
    <row r="43" spans="1:11" ht="21.75" customHeight="1" x14ac:dyDescent="0.2">
      <c r="A43" s="81" t="s">
        <v>27</v>
      </c>
      <c r="B43" s="81">
        <v>470.40162273999982</v>
      </c>
      <c r="C43" s="81">
        <v>565.08408880000002</v>
      </c>
      <c r="D43" s="81">
        <v>550.69071210000004</v>
      </c>
      <c r="E43" s="81">
        <v>540.10493156999996</v>
      </c>
      <c r="F43" s="79">
        <f>E43*100/B43</f>
        <v>114.81782916138589</v>
      </c>
      <c r="G43" s="79">
        <f>E43*100/C43</f>
        <v>95.579568116482406</v>
      </c>
      <c r="H43" s="78">
        <f>E43*100/D43</f>
        <v>98.077726698960959</v>
      </c>
      <c r="J43" s="28"/>
    </row>
    <row r="44" spans="1:11" ht="16.5" x14ac:dyDescent="0.3">
      <c r="A44" s="203" t="s">
        <v>46</v>
      </c>
      <c r="B44" s="203"/>
      <c r="C44" s="203"/>
      <c r="D44" s="203"/>
      <c r="E44" s="203"/>
      <c r="F44" s="203"/>
      <c r="G44" s="203"/>
      <c r="H44" s="59"/>
    </row>
    <row r="45" spans="1:11" ht="18.75" customHeight="1" x14ac:dyDescent="0.2">
      <c r="A45" s="33" t="s">
        <v>37</v>
      </c>
      <c r="B45" s="40">
        <v>99.991753979999999</v>
      </c>
      <c r="C45" s="40">
        <v>88.107995069999987</v>
      </c>
      <c r="D45" s="40">
        <v>77.155440510000005</v>
      </c>
      <c r="E45" s="40">
        <v>75.340280250000006</v>
      </c>
      <c r="F45" s="40">
        <f>E45*100/B45</f>
        <v>75.346493336909873</v>
      </c>
      <c r="G45" s="40">
        <f>E45*100/C45</f>
        <v>85.509016735818022</v>
      </c>
      <c r="H45" s="58">
        <f t="shared" si="1"/>
        <v>97.647398228819995</v>
      </c>
    </row>
    <row r="46" spans="1:11" ht="29.25" customHeight="1" x14ac:dyDescent="0.2">
      <c r="A46" s="35" t="s">
        <v>24</v>
      </c>
      <c r="B46" s="37">
        <v>482.57</v>
      </c>
      <c r="C46" s="37">
        <v>395.88</v>
      </c>
      <c r="D46" s="37">
        <v>404.79</v>
      </c>
      <c r="E46" s="37">
        <v>403.96</v>
      </c>
      <c r="F46" s="36">
        <f>E46*100/B46</f>
        <v>83.710135317156059</v>
      </c>
      <c r="G46" s="36">
        <f>E46*100/C46</f>
        <v>102.04102253208043</v>
      </c>
      <c r="H46" s="61">
        <f t="shared" si="1"/>
        <v>99.794955408977486</v>
      </c>
    </row>
    <row r="47" spans="1:11" ht="38.25" customHeight="1" x14ac:dyDescent="0.2">
      <c r="A47" s="215" t="s">
        <v>74</v>
      </c>
      <c r="B47" s="215"/>
      <c r="C47" s="215"/>
      <c r="D47" s="215"/>
      <c r="E47" s="215"/>
      <c r="F47" s="215"/>
      <c r="G47" s="215"/>
      <c r="H47" s="215"/>
    </row>
  </sheetData>
  <mergeCells count="5">
    <mergeCell ref="A2:H2"/>
    <mergeCell ref="A1:H1"/>
    <mergeCell ref="A24:H25"/>
    <mergeCell ref="A47:H47"/>
    <mergeCell ref="A3:H3"/>
  </mergeCells>
  <pageMargins left="0.25" right="0.25" top="8.8443396226415102E-2" bottom="0.75" header="0.70754716981132104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A6545-0664-4F45-A152-5290EDEB812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showRuler="0" showWhiteSpace="0" view="pageLayout" zoomScale="118" zoomScalePageLayoutView="118" workbookViewId="0">
      <selection activeCell="E25" sqref="E25"/>
    </sheetView>
  </sheetViews>
  <sheetFormatPr defaultRowHeight="14.25" x14ac:dyDescent="0.2"/>
  <cols>
    <col min="1" max="1" width="52" customWidth="1"/>
    <col min="2" max="2" width="11.125" customWidth="1"/>
    <col min="3" max="3" width="10.625" customWidth="1"/>
    <col min="4" max="4" width="10.375" customWidth="1"/>
    <col min="5" max="5" width="9.625" customWidth="1"/>
    <col min="6" max="7" width="10.75" customWidth="1"/>
    <col min="8" max="8" width="13.75" customWidth="1"/>
  </cols>
  <sheetData>
    <row r="1" spans="1:13" ht="19.5" customHeight="1" x14ac:dyDescent="0.3">
      <c r="A1" s="71" t="s">
        <v>32</v>
      </c>
      <c r="B1" s="71"/>
      <c r="C1" s="71"/>
      <c r="D1" s="71"/>
      <c r="E1" s="71"/>
      <c r="F1" s="71"/>
      <c r="G1" s="71"/>
      <c r="H1" s="71"/>
    </row>
    <row r="2" spans="1:13" ht="54" customHeight="1" x14ac:dyDescent="0.2">
      <c r="A2" s="216" t="s">
        <v>114</v>
      </c>
      <c r="B2" s="216"/>
      <c r="C2" s="216"/>
      <c r="D2" s="216"/>
      <c r="E2" s="216"/>
      <c r="F2" s="216"/>
      <c r="G2" s="216"/>
      <c r="H2" s="216"/>
    </row>
    <row r="3" spans="1:13" ht="124.5" customHeight="1" x14ac:dyDescent="0.3">
      <c r="A3" s="201"/>
      <c r="B3" s="56" t="s">
        <v>115</v>
      </c>
      <c r="C3" s="56" t="s">
        <v>116</v>
      </c>
      <c r="D3" s="56" t="s">
        <v>110</v>
      </c>
      <c r="E3" s="136" t="s">
        <v>117</v>
      </c>
      <c r="F3" s="5" t="s">
        <v>123</v>
      </c>
      <c r="G3" s="5" t="s">
        <v>124</v>
      </c>
      <c r="H3" s="5" t="s">
        <v>125</v>
      </c>
    </row>
    <row r="4" spans="1:13" ht="20.25" customHeight="1" x14ac:dyDescent="0.2">
      <c r="A4" s="111" t="s">
        <v>4</v>
      </c>
      <c r="B4" s="166">
        <v>4252.4959875679124</v>
      </c>
      <c r="C4" s="166">
        <v>4001.5725091543422</v>
      </c>
      <c r="D4" s="166">
        <v>4571.945830608649</v>
      </c>
      <c r="E4" s="166">
        <v>4594.6173022235707</v>
      </c>
      <c r="F4" s="42"/>
      <c r="G4" s="42"/>
      <c r="H4" s="101"/>
      <c r="J4" s="54"/>
    </row>
    <row r="5" spans="1:13" ht="16.5" x14ac:dyDescent="0.3">
      <c r="A5" s="8" t="s">
        <v>30</v>
      </c>
      <c r="B5" s="127">
        <v>100</v>
      </c>
      <c r="C5" s="127">
        <v>100</v>
      </c>
      <c r="D5" s="72">
        <v>100</v>
      </c>
      <c r="E5" s="133">
        <v>100</v>
      </c>
      <c r="F5" s="42"/>
      <c r="G5" s="42"/>
      <c r="H5" s="63"/>
    </row>
    <row r="6" spans="1:13" ht="16.5" x14ac:dyDescent="0.3">
      <c r="A6" s="2" t="s">
        <v>1</v>
      </c>
      <c r="B6" s="25"/>
      <c r="C6" s="25"/>
      <c r="D6" s="43"/>
      <c r="E6" s="209"/>
      <c r="F6" s="43"/>
      <c r="G6" s="43"/>
      <c r="H6" s="41"/>
    </row>
    <row r="7" spans="1:13" ht="16.5" x14ac:dyDescent="0.3">
      <c r="A7" s="2" t="s">
        <v>5</v>
      </c>
      <c r="B7" s="128">
        <v>29.813313836003079</v>
      </c>
      <c r="C7" s="128">
        <v>41.543448914587351</v>
      </c>
      <c r="D7" s="128">
        <v>47.313905695871391</v>
      </c>
      <c r="E7" s="128">
        <v>47.945260519555198</v>
      </c>
      <c r="F7" s="43">
        <f>E7-B7</f>
        <v>18.131946683552119</v>
      </c>
      <c r="G7" s="44">
        <f>E7-C7</f>
        <v>6.4018116049678468</v>
      </c>
      <c r="H7" s="41">
        <f>E7-D7</f>
        <v>0.63135482368380735</v>
      </c>
      <c r="M7" s="163"/>
    </row>
    <row r="8" spans="1:13" ht="16.5" x14ac:dyDescent="0.3">
      <c r="A8" s="2" t="s">
        <v>2</v>
      </c>
      <c r="B8" s="128">
        <v>70.186686163996924</v>
      </c>
      <c r="C8" s="128">
        <v>58.456551085412649</v>
      </c>
      <c r="D8" s="128">
        <v>52.686094304128623</v>
      </c>
      <c r="E8" s="128">
        <v>52.054739480444795</v>
      </c>
      <c r="F8" s="44">
        <f>E8-B8</f>
        <v>-18.13194668355213</v>
      </c>
      <c r="G8" s="44">
        <f>E8-C8</f>
        <v>-6.401811604967854</v>
      </c>
      <c r="H8" s="64">
        <f>E8-D8</f>
        <v>-0.63135482368382867</v>
      </c>
      <c r="K8" s="140"/>
    </row>
    <row r="9" spans="1:13" ht="16.5" x14ac:dyDescent="0.3">
      <c r="A9" s="129" t="s">
        <v>31</v>
      </c>
      <c r="B9" s="137">
        <v>100</v>
      </c>
      <c r="C9" s="137">
        <v>100</v>
      </c>
      <c r="D9" s="137">
        <v>100</v>
      </c>
      <c r="E9" s="135">
        <v>100</v>
      </c>
      <c r="F9" s="130"/>
      <c r="G9" s="131"/>
      <c r="H9" s="132"/>
    </row>
    <row r="10" spans="1:13" ht="16.5" x14ac:dyDescent="0.3">
      <c r="A10" s="2" t="s">
        <v>1</v>
      </c>
      <c r="B10" s="25"/>
      <c r="C10" s="128"/>
      <c r="D10" s="25"/>
      <c r="E10" s="134"/>
      <c r="F10" s="43"/>
      <c r="G10" s="44"/>
      <c r="H10" s="41"/>
    </row>
    <row r="11" spans="1:13" ht="16.5" x14ac:dyDescent="0.3">
      <c r="A11" s="2" t="s">
        <v>6</v>
      </c>
      <c r="B11" s="128">
        <v>50.642138872399485</v>
      </c>
      <c r="C11" s="128">
        <v>44.866990171098649</v>
      </c>
      <c r="D11" s="128">
        <v>40.161009093252552</v>
      </c>
      <c r="E11" s="128">
        <v>39.423222330544213</v>
      </c>
      <c r="F11" s="82">
        <f>E11-B11</f>
        <v>-11.218916541855272</v>
      </c>
      <c r="G11" s="82">
        <f>E11-C11</f>
        <v>-5.4437678405544361</v>
      </c>
      <c r="H11" s="83">
        <f>E11-D11</f>
        <v>-0.73778676270833898</v>
      </c>
    </row>
    <row r="12" spans="1:13" ht="16.5" x14ac:dyDescent="0.3">
      <c r="A12" s="2" t="s">
        <v>7</v>
      </c>
      <c r="B12" s="128">
        <v>0</v>
      </c>
      <c r="C12" s="128">
        <v>0</v>
      </c>
      <c r="D12" s="128">
        <v>0</v>
      </c>
      <c r="E12" s="128">
        <v>0</v>
      </c>
      <c r="F12" s="128" t="s">
        <v>23</v>
      </c>
      <c r="G12" s="43" t="s">
        <v>23</v>
      </c>
      <c r="H12" s="41" t="s">
        <v>23</v>
      </c>
    </row>
    <row r="13" spans="1:13" ht="16.5" x14ac:dyDescent="0.3">
      <c r="A13" s="2" t="s">
        <v>8</v>
      </c>
      <c r="B13" s="128">
        <v>29.284154662123886</v>
      </c>
      <c r="C13" s="128">
        <v>37.520155602960493</v>
      </c>
      <c r="D13" s="128">
        <v>45.776077747653112</v>
      </c>
      <c r="E13" s="128">
        <v>46.613878874384234</v>
      </c>
      <c r="F13" s="43">
        <f>E13-B13</f>
        <v>17.329724212260349</v>
      </c>
      <c r="G13" s="44">
        <f>E13-C13</f>
        <v>9.093723271423741</v>
      </c>
      <c r="H13" s="64">
        <f>E13-D13</f>
        <v>0.83780112673112228</v>
      </c>
    </row>
    <row r="14" spans="1:13" ht="16.5" x14ac:dyDescent="0.3">
      <c r="A14" s="2" t="s">
        <v>9</v>
      </c>
      <c r="B14" s="128">
        <v>19.858866474392254</v>
      </c>
      <c r="C14" s="128">
        <v>17.312943809342798</v>
      </c>
      <c r="D14" s="128">
        <v>13.839926993530531</v>
      </c>
      <c r="E14" s="128">
        <v>13.743397889839613</v>
      </c>
      <c r="F14" s="40">
        <f>E14-B14</f>
        <v>-6.1154685845526409</v>
      </c>
      <c r="G14" s="44">
        <f>E14-C14</f>
        <v>-3.5695459195031845</v>
      </c>
      <c r="H14" s="62">
        <f>E14-D14</f>
        <v>-9.6529103690917495E-2</v>
      </c>
    </row>
    <row r="15" spans="1:13" ht="16.5" x14ac:dyDescent="0.3">
      <c r="A15" s="2" t="s">
        <v>10</v>
      </c>
      <c r="B15" s="128">
        <v>8.8928478982935349E-2</v>
      </c>
      <c r="C15" s="128">
        <v>7.5547550186305976E-2</v>
      </c>
      <c r="D15" s="128">
        <v>6.5939353844609333E-2</v>
      </c>
      <c r="E15" s="128">
        <v>6.4135876454778792E-2</v>
      </c>
      <c r="F15" s="82">
        <f>E15-B15</f>
        <v>-2.4792602528156557E-2</v>
      </c>
      <c r="G15" s="82">
        <f>E15-C15</f>
        <v>-1.1411673731527183E-2</v>
      </c>
      <c r="H15" s="84">
        <f>E15-D15</f>
        <v>-1.8034773898305406E-3</v>
      </c>
    </row>
    <row r="16" spans="1:13" ht="16.5" x14ac:dyDescent="0.3">
      <c r="A16" s="2" t="s">
        <v>11</v>
      </c>
      <c r="B16" s="128">
        <v>0.12591151210144419</v>
      </c>
      <c r="C16" s="128">
        <v>0.2243628664117516</v>
      </c>
      <c r="D16" s="128">
        <v>0.15704681171920482</v>
      </c>
      <c r="E16" s="128">
        <v>0.15536502877715952</v>
      </c>
      <c r="F16" s="82" t="s">
        <v>23</v>
      </c>
      <c r="G16" s="82" t="s">
        <v>23</v>
      </c>
      <c r="H16" s="84">
        <f>E16-D16</f>
        <v>-1.6817829420452957E-3</v>
      </c>
    </row>
    <row r="17" spans="1:13" ht="30" customHeight="1" x14ac:dyDescent="0.2">
      <c r="A17" s="57" t="s">
        <v>12</v>
      </c>
      <c r="B17" s="72">
        <v>100</v>
      </c>
      <c r="C17" s="72">
        <v>100</v>
      </c>
      <c r="D17" s="72">
        <v>100</v>
      </c>
      <c r="E17" s="133">
        <v>100</v>
      </c>
      <c r="F17" s="42"/>
      <c r="G17" s="50"/>
      <c r="H17" s="63"/>
    </row>
    <row r="18" spans="1:13" ht="16.5" x14ac:dyDescent="0.3">
      <c r="A18" s="2" t="s">
        <v>1</v>
      </c>
      <c r="B18" s="128"/>
      <c r="C18" s="128"/>
      <c r="D18" s="128"/>
      <c r="E18" s="134"/>
      <c r="F18" s="43"/>
      <c r="G18" s="44"/>
      <c r="H18" s="41"/>
    </row>
    <row r="19" spans="1:13" ht="16.5" x14ac:dyDescent="0.3">
      <c r="A19" s="2" t="s">
        <v>13</v>
      </c>
      <c r="B19" s="128">
        <v>1.0624685627473143</v>
      </c>
      <c r="C19" s="128">
        <v>2.6425080329819282</v>
      </c>
      <c r="D19" s="128">
        <v>2.8396503985419379</v>
      </c>
      <c r="E19" s="128">
        <v>2.8350799083301177</v>
      </c>
      <c r="F19" s="40">
        <f>E19-B19</f>
        <v>1.7726113455828034</v>
      </c>
      <c r="G19" s="40">
        <f>E19-C19</f>
        <v>0.19257187534818954</v>
      </c>
      <c r="H19" s="62">
        <f>E19-D19</f>
        <v>-4.5704902118202106E-3</v>
      </c>
      <c r="M19" s="138"/>
    </row>
    <row r="20" spans="1:13" ht="16.5" x14ac:dyDescent="0.3">
      <c r="A20" s="2" t="s">
        <v>14</v>
      </c>
      <c r="B20" s="128">
        <v>8.9004971458295934</v>
      </c>
      <c r="C20" s="128">
        <v>12.938735999375924</v>
      </c>
      <c r="D20" s="128">
        <v>15.98656922545379</v>
      </c>
      <c r="E20" s="128">
        <v>15.90582506491066</v>
      </c>
      <c r="F20" s="40">
        <f>E20-B20</f>
        <v>7.0053279190810667</v>
      </c>
      <c r="G20" s="40">
        <f>E20-C20</f>
        <v>2.9670890655347364</v>
      </c>
      <c r="H20" s="62">
        <f>E20-D20</f>
        <v>-8.074416054313005E-2</v>
      </c>
    </row>
    <row r="21" spans="1:13" ht="16.5" x14ac:dyDescent="0.3">
      <c r="A21" s="2" t="s">
        <v>15</v>
      </c>
      <c r="B21" s="128">
        <v>90.037034291423097</v>
      </c>
      <c r="C21" s="128">
        <v>84.418755967642156</v>
      </c>
      <c r="D21" s="128">
        <v>81.173780376004288</v>
      </c>
      <c r="E21" s="128">
        <v>81.259095026759226</v>
      </c>
      <c r="F21" s="44">
        <f>E21-B21</f>
        <v>-8.7779392646638712</v>
      </c>
      <c r="G21" s="44">
        <f>E21-C21</f>
        <v>-3.1596609408829295</v>
      </c>
      <c r="H21" s="62">
        <f>E21-D21</f>
        <v>8.531465075493827E-2</v>
      </c>
    </row>
    <row r="22" spans="1:13" ht="16.5" x14ac:dyDescent="0.3">
      <c r="A22" s="8" t="s">
        <v>16</v>
      </c>
      <c r="B22" s="72">
        <v>100</v>
      </c>
      <c r="C22" s="72">
        <v>100</v>
      </c>
      <c r="D22" s="72">
        <v>100</v>
      </c>
      <c r="E22" s="133">
        <v>100</v>
      </c>
      <c r="F22" s="42"/>
      <c r="G22" s="50"/>
      <c r="H22" s="63"/>
      <c r="I22" s="54"/>
    </row>
    <row r="23" spans="1:13" ht="16.5" x14ac:dyDescent="0.3">
      <c r="A23" s="2" t="s">
        <v>1</v>
      </c>
      <c r="B23" s="43"/>
      <c r="C23" s="43"/>
      <c r="D23" s="43"/>
      <c r="E23" s="134"/>
      <c r="F23" s="43"/>
      <c r="G23" s="44"/>
      <c r="H23" s="41"/>
    </row>
    <row r="24" spans="1:13" ht="16.5" x14ac:dyDescent="0.3">
      <c r="A24" s="2" t="s">
        <v>17</v>
      </c>
      <c r="B24" s="147">
        <v>16.952204535580069</v>
      </c>
      <c r="C24" s="147">
        <v>16.514651755677509</v>
      </c>
      <c r="D24" s="147">
        <v>15.936216070225301</v>
      </c>
      <c r="E24" s="147">
        <v>15.738850118355664</v>
      </c>
      <c r="F24" s="44">
        <f>E24-B24</f>
        <v>-1.2133544172244051</v>
      </c>
      <c r="G24" s="44">
        <f>E24-C24</f>
        <v>-0.77580163732184459</v>
      </c>
      <c r="H24" s="64">
        <f>E24-D24</f>
        <v>-0.1973659518696369</v>
      </c>
    </row>
    <row r="25" spans="1:13" ht="16.5" x14ac:dyDescent="0.3">
      <c r="A25" s="2" t="s">
        <v>18</v>
      </c>
      <c r="B25" s="147">
        <v>83.04779546441992</v>
      </c>
      <c r="C25" s="147">
        <v>83.485348244322495</v>
      </c>
      <c r="D25" s="147">
        <v>84.063783929774715</v>
      </c>
      <c r="E25" s="147">
        <v>84.261149881644329</v>
      </c>
      <c r="F25" s="44">
        <f>E25-B25</f>
        <v>1.2133544172244086</v>
      </c>
      <c r="G25" s="40">
        <f>E25-C25</f>
        <v>0.77580163732183394</v>
      </c>
      <c r="H25" s="33">
        <f>E25-D25</f>
        <v>0.19736595186961381</v>
      </c>
    </row>
    <row r="26" spans="1:13" ht="25.5" customHeight="1" x14ac:dyDescent="0.2">
      <c r="A26" s="217" t="s">
        <v>74</v>
      </c>
      <c r="B26" s="217"/>
      <c r="C26" s="217"/>
      <c r="D26" s="217"/>
      <c r="E26" s="217"/>
      <c r="F26" s="217"/>
      <c r="G26" s="217"/>
      <c r="H26" s="217"/>
    </row>
    <row r="27" spans="1:13" hidden="1" x14ac:dyDescent="0.2">
      <c r="A27" s="218"/>
      <c r="B27" s="218"/>
      <c r="C27" s="218"/>
      <c r="D27" s="218"/>
      <c r="E27" s="218"/>
      <c r="F27" s="218"/>
      <c r="G27" s="218"/>
      <c r="H27" s="218"/>
    </row>
    <row r="28" spans="1:13" x14ac:dyDescent="0.2">
      <c r="D28" s="147"/>
    </row>
  </sheetData>
  <mergeCells count="2">
    <mergeCell ref="A2:H2"/>
    <mergeCell ref="A26:H27"/>
  </mergeCells>
  <pageMargins left="0.2" right="0.2" top="0.2" bottom="0.22" header="0.21" footer="0.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showRowColHeaders="0" showRuler="0" view="pageLayout" zoomScale="136" zoomScalePageLayoutView="136" workbookViewId="0">
      <selection activeCell="E6" sqref="E6"/>
    </sheetView>
  </sheetViews>
  <sheetFormatPr defaultRowHeight="14.25" x14ac:dyDescent="0.2"/>
  <cols>
    <col min="1" max="1" width="62.625" customWidth="1"/>
    <col min="2" max="2" width="11.375" customWidth="1"/>
    <col min="3" max="4" width="10.375" customWidth="1"/>
    <col min="5" max="5" width="11.125" customWidth="1"/>
    <col min="6" max="7" width="12" customWidth="1"/>
  </cols>
  <sheetData>
    <row r="1" spans="1:9" ht="17.25" customHeight="1" x14ac:dyDescent="0.3">
      <c r="A1" s="71" t="s">
        <v>56</v>
      </c>
      <c r="B1" s="71"/>
      <c r="C1" s="71"/>
      <c r="D1" s="71"/>
      <c r="E1" s="71"/>
      <c r="F1" s="71"/>
      <c r="G1" s="71"/>
    </row>
    <row r="2" spans="1:9" ht="17.25" customHeight="1" x14ac:dyDescent="0.2">
      <c r="A2" s="220" t="s">
        <v>126</v>
      </c>
      <c r="B2" s="220"/>
      <c r="C2" s="220"/>
      <c r="D2" s="220"/>
      <c r="E2" s="220"/>
      <c r="F2" s="220"/>
      <c r="G2" s="220"/>
      <c r="H2" s="220"/>
    </row>
    <row r="3" spans="1:9" ht="17.25" customHeight="1" x14ac:dyDescent="0.2">
      <c r="A3" s="52" t="s">
        <v>127</v>
      </c>
      <c r="B3" s="52"/>
      <c r="C3" s="52"/>
      <c r="D3" s="52"/>
      <c r="E3" s="52"/>
      <c r="F3" s="52"/>
      <c r="G3" s="52"/>
    </row>
    <row r="4" spans="1:9" ht="20.25" customHeight="1" x14ac:dyDescent="0.3">
      <c r="A4" s="7" t="s">
        <v>33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96" t="s">
        <v>115</v>
      </c>
      <c r="C5" s="56" t="s">
        <v>116</v>
      </c>
      <c r="D5" s="204" t="s">
        <v>110</v>
      </c>
      <c r="E5" s="96" t="s">
        <v>117</v>
      </c>
      <c r="F5" s="5" t="s">
        <v>123</v>
      </c>
      <c r="G5" s="5" t="s">
        <v>124</v>
      </c>
      <c r="H5" s="5" t="s">
        <v>125</v>
      </c>
      <c r="I5" s="97"/>
    </row>
    <row r="6" spans="1:9" ht="42.75" customHeight="1" x14ac:dyDescent="0.3">
      <c r="A6" s="9" t="s">
        <v>19</v>
      </c>
      <c r="B6" s="148">
        <v>4.74</v>
      </c>
      <c r="C6" s="148">
        <v>6.27</v>
      </c>
      <c r="D6" s="148">
        <v>7.02</v>
      </c>
      <c r="E6" s="148">
        <v>7.11</v>
      </c>
      <c r="F6" s="149">
        <f>E6-B6</f>
        <v>2.37</v>
      </c>
      <c r="G6" s="47">
        <f>E6-C6</f>
        <v>0.84000000000000075</v>
      </c>
      <c r="H6" s="47">
        <f>E6-D6</f>
        <v>9.0000000000000746E-2</v>
      </c>
      <c r="I6" s="95"/>
    </row>
    <row r="7" spans="1:9" ht="34.5" customHeight="1" x14ac:dyDescent="0.2">
      <c r="A7" s="4" t="s">
        <v>47</v>
      </c>
      <c r="B7" s="150">
        <v>1.54</v>
      </c>
      <c r="C7" s="150">
        <v>3.22</v>
      </c>
      <c r="D7" s="150">
        <v>3.64</v>
      </c>
      <c r="E7" s="150">
        <v>3.71</v>
      </c>
      <c r="F7" s="151">
        <f>E7-B7</f>
        <v>2.17</v>
      </c>
      <c r="G7" s="45">
        <f>E7-C7</f>
        <v>0.48999999999999977</v>
      </c>
      <c r="H7" s="64">
        <f>E7-D7</f>
        <v>6.999999999999984E-2</v>
      </c>
    </row>
    <row r="8" spans="1:9" ht="34.5" customHeight="1" x14ac:dyDescent="0.2">
      <c r="A8" s="4" t="s">
        <v>20</v>
      </c>
      <c r="B8" s="139">
        <v>0</v>
      </c>
      <c r="C8" s="139"/>
      <c r="D8" s="139"/>
      <c r="E8" s="139"/>
      <c r="F8" s="64" t="s">
        <v>23</v>
      </c>
      <c r="G8" s="45" t="s">
        <v>23</v>
      </c>
      <c r="H8" s="62" t="s">
        <v>23</v>
      </c>
    </row>
    <row r="9" spans="1:9" ht="35.25" customHeight="1" x14ac:dyDescent="0.2">
      <c r="A9" s="4" t="s">
        <v>21</v>
      </c>
      <c r="B9" s="139">
        <v>10.130000000000001</v>
      </c>
      <c r="C9" s="139">
        <v>10.56</v>
      </c>
      <c r="D9" s="139">
        <v>10.72</v>
      </c>
      <c r="E9" s="139">
        <v>10.72</v>
      </c>
      <c r="F9" s="48">
        <f>E9-B9</f>
        <v>0.58999999999999986</v>
      </c>
      <c r="G9" s="45">
        <f>E9-C9</f>
        <v>0.16000000000000014</v>
      </c>
      <c r="H9" s="64">
        <f>E9-D9</f>
        <v>0</v>
      </c>
    </row>
    <row r="10" spans="1:9" ht="35.25" customHeight="1" x14ac:dyDescent="0.2">
      <c r="A10" s="4" t="s">
        <v>22</v>
      </c>
      <c r="B10" s="139">
        <v>5</v>
      </c>
      <c r="C10" s="139">
        <v>5</v>
      </c>
      <c r="D10" s="139">
        <v>4.71</v>
      </c>
      <c r="E10" s="139">
        <v>4.71</v>
      </c>
      <c r="F10" s="48">
        <f>E10-B10</f>
        <v>-0.29000000000000004</v>
      </c>
      <c r="G10" s="45">
        <f>E10-C10</f>
        <v>-0.29000000000000004</v>
      </c>
      <c r="H10" s="62">
        <f>E10-D10</f>
        <v>0</v>
      </c>
    </row>
    <row r="11" spans="1:9" ht="35.25" customHeight="1" x14ac:dyDescent="0.2">
      <c r="A11" s="4" t="s">
        <v>54</v>
      </c>
      <c r="B11" s="139">
        <v>1</v>
      </c>
      <c r="C11" s="139">
        <v>1</v>
      </c>
      <c r="D11" s="139">
        <v>1</v>
      </c>
      <c r="E11" s="139">
        <v>1</v>
      </c>
      <c r="F11" s="48">
        <f>E11-B11</f>
        <v>0</v>
      </c>
      <c r="G11" s="45">
        <f>E11-C11</f>
        <v>0</v>
      </c>
      <c r="H11" s="62">
        <f>E11-D11</f>
        <v>0</v>
      </c>
    </row>
    <row r="12" spans="1:9" ht="33" customHeight="1" x14ac:dyDescent="0.2">
      <c r="A12" s="4" t="s">
        <v>55</v>
      </c>
      <c r="B12" s="139">
        <v>0</v>
      </c>
      <c r="C12" s="139">
        <v>0</v>
      </c>
      <c r="D12" s="139">
        <v>0</v>
      </c>
      <c r="E12" s="139">
        <v>0</v>
      </c>
      <c r="F12" s="45" t="s">
        <v>23</v>
      </c>
      <c r="G12" s="45" t="s">
        <v>23</v>
      </c>
      <c r="H12" s="62" t="s">
        <v>23</v>
      </c>
    </row>
    <row r="14" spans="1:9" ht="29.25" customHeight="1" x14ac:dyDescent="0.2">
      <c r="A14" s="219" t="s">
        <v>74</v>
      </c>
      <c r="B14" s="219"/>
      <c r="C14" s="219"/>
      <c r="D14" s="219"/>
      <c r="E14" s="219"/>
      <c r="F14" s="219"/>
      <c r="G14" s="219"/>
      <c r="H14" s="219"/>
    </row>
  </sheetData>
  <mergeCells count="2">
    <mergeCell ref="A14:H14"/>
    <mergeCell ref="A2:H2"/>
  </mergeCells>
  <pageMargins left="0.2" right="5.2083333333333301E-2" top="0.23" bottom="0.27" header="0.2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showGridLines="0" showRuler="0" topLeftCell="A2" zoomScaleNormal="100" zoomScaleSheetLayoutView="95" zoomScalePageLayoutView="66" workbookViewId="0">
      <selection activeCell="H20" sqref="H20"/>
    </sheetView>
  </sheetViews>
  <sheetFormatPr defaultRowHeight="14.25" x14ac:dyDescent="0.2"/>
  <cols>
    <col min="1" max="1" width="35.625" customWidth="1"/>
    <col min="2" max="2" width="13.875" customWidth="1"/>
    <col min="3" max="3" width="12.75" customWidth="1"/>
    <col min="4" max="4" width="11.75" customWidth="1"/>
    <col min="5" max="5" width="14.625" customWidth="1"/>
    <col min="6" max="6" width="13.75" customWidth="1"/>
    <col min="10" max="10" width="10.625" bestFit="1" customWidth="1"/>
  </cols>
  <sheetData>
    <row r="1" spans="1:13" hidden="1" x14ac:dyDescent="0.2"/>
    <row r="2" spans="1:13" ht="19.5" customHeight="1" x14ac:dyDescent="0.2">
      <c r="A2" s="222"/>
      <c r="B2" s="222"/>
      <c r="C2" s="222"/>
      <c r="D2" s="222"/>
      <c r="E2" s="222"/>
      <c r="F2" s="222"/>
    </row>
    <row r="3" spans="1:13" ht="42" customHeight="1" x14ac:dyDescent="0.2">
      <c r="A3" s="221" t="s">
        <v>128</v>
      </c>
      <c r="B3" s="221"/>
      <c r="C3" s="221"/>
      <c r="D3" s="221"/>
      <c r="E3" s="221"/>
      <c r="F3" s="221"/>
    </row>
    <row r="4" spans="1:13" ht="7.5" customHeight="1" x14ac:dyDescent="0.2">
      <c r="A4" s="221"/>
      <c r="B4" s="221"/>
      <c r="C4" s="221"/>
      <c r="D4" s="221"/>
      <c r="E4" s="221"/>
      <c r="F4" s="221"/>
    </row>
    <row r="5" spans="1:13" ht="16.5" x14ac:dyDescent="0.2">
      <c r="A5" s="10"/>
      <c r="B5" s="10"/>
      <c r="C5" s="10"/>
      <c r="D5" s="10"/>
      <c r="E5" s="10"/>
      <c r="F5" s="10"/>
    </row>
    <row r="6" spans="1:13" ht="4.5" customHeight="1" x14ac:dyDescent="0.2"/>
    <row r="7" spans="1:13" ht="181.5" customHeight="1" x14ac:dyDescent="0.2">
      <c r="A7" s="5"/>
      <c r="B7" s="5" t="s">
        <v>129</v>
      </c>
      <c r="C7" s="5" t="s">
        <v>130</v>
      </c>
      <c r="D7" s="5" t="s">
        <v>131</v>
      </c>
      <c r="E7" s="5" t="s">
        <v>132</v>
      </c>
      <c r="F7" s="5" t="s">
        <v>133</v>
      </c>
    </row>
    <row r="8" spans="1:13" ht="38.25" customHeight="1" x14ac:dyDescent="0.2">
      <c r="A8" s="11" t="s">
        <v>34</v>
      </c>
      <c r="B8" s="49">
        <v>3.41385688</v>
      </c>
      <c r="C8" s="49">
        <v>4.3025279400000001</v>
      </c>
      <c r="D8" s="49">
        <v>4.5091711999999999</v>
      </c>
      <c r="E8" s="23">
        <f>D8*100/B8</f>
        <v>132.08436552852797</v>
      </c>
      <c r="F8" s="23">
        <f>D8*100/C8</f>
        <v>104.80283365690357</v>
      </c>
      <c r="G8" s="53"/>
      <c r="H8" s="53"/>
      <c r="J8" s="28"/>
      <c r="L8" s="53"/>
      <c r="M8" s="163"/>
    </row>
    <row r="9" spans="1:13" ht="36.75" customHeight="1" x14ac:dyDescent="0.2">
      <c r="A9" s="11" t="s">
        <v>35</v>
      </c>
      <c r="B9" s="49">
        <v>13.813188609999999</v>
      </c>
      <c r="C9" s="49">
        <v>14.44381012</v>
      </c>
      <c r="D9" s="49">
        <v>14.47039717</v>
      </c>
      <c r="E9" s="23">
        <f>D9*100/B9</f>
        <v>104.75783382501719</v>
      </c>
      <c r="F9" s="23">
        <f>D9*100/C9</f>
        <v>100.18407227579921</v>
      </c>
      <c r="G9" s="54"/>
      <c r="H9" s="53"/>
    </row>
    <row r="10" spans="1:13" ht="42" customHeight="1" x14ac:dyDescent="0.2">
      <c r="A10" s="11" t="s">
        <v>36</v>
      </c>
      <c r="B10" s="49">
        <v>2.1788167800000005</v>
      </c>
      <c r="C10" s="49">
        <v>0.9705355</v>
      </c>
      <c r="D10" s="49">
        <v>2.7367780349999999</v>
      </c>
      <c r="E10" s="23">
        <f>D10*100/B10</f>
        <v>125.60845226279189</v>
      </c>
      <c r="F10" s="23">
        <f>D10*100/C10</f>
        <v>281.98639153333392</v>
      </c>
      <c r="G10" s="53"/>
      <c r="H10" s="53"/>
    </row>
    <row r="12" spans="1:13" ht="42" customHeight="1" x14ac:dyDescent="0.2">
      <c r="A12" s="223" t="s">
        <v>74</v>
      </c>
      <c r="B12" s="223"/>
      <c r="C12" s="223"/>
      <c r="D12" s="223"/>
      <c r="E12" s="223"/>
      <c r="F12" s="223"/>
    </row>
    <row r="14" spans="1:13" x14ac:dyDescent="0.2">
      <c r="D14" s="53"/>
      <c r="E14" s="53"/>
    </row>
    <row r="15" spans="1:13" x14ac:dyDescent="0.2">
      <c r="F15" s="53"/>
    </row>
    <row r="16" spans="1:13" x14ac:dyDescent="0.2">
      <c r="F16" s="54"/>
    </row>
    <row r="17" spans="6:6" x14ac:dyDescent="0.2">
      <c r="F17" s="53"/>
    </row>
  </sheetData>
  <mergeCells count="4">
    <mergeCell ref="A4:F4"/>
    <mergeCell ref="A2:F2"/>
    <mergeCell ref="A3:F3"/>
    <mergeCell ref="A12:F12"/>
  </mergeCells>
  <pageMargins left="0.22" right="2.0833333333333301E-2" top="0.3" bottom="0.28000000000000003" header="0.3" footer="0.3"/>
  <pageSetup paperSize="9" scale="95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showRuler="0" view="pageLayout" workbookViewId="0">
      <selection activeCell="D6" sqref="D6"/>
    </sheetView>
  </sheetViews>
  <sheetFormatPr defaultRowHeight="14.25" x14ac:dyDescent="0.2"/>
  <cols>
    <col min="1" max="1" width="60" customWidth="1"/>
    <col min="2" max="2" width="16.25" customWidth="1"/>
    <col min="3" max="4" width="16.125" customWidth="1"/>
    <col min="5" max="5" width="18.625" customWidth="1"/>
  </cols>
  <sheetData>
    <row r="2" spans="1:10" ht="16.5" x14ac:dyDescent="0.3">
      <c r="A2" s="225" t="s">
        <v>53</v>
      </c>
      <c r="B2" s="225"/>
      <c r="C2" s="225"/>
      <c r="D2" s="225"/>
      <c r="E2" s="225"/>
    </row>
    <row r="3" spans="1:10" ht="36.75" customHeight="1" x14ac:dyDescent="0.2">
      <c r="A3" s="224" t="s">
        <v>134</v>
      </c>
      <c r="B3" s="224"/>
      <c r="C3" s="224"/>
      <c r="D3" s="224"/>
      <c r="E3" s="224"/>
    </row>
    <row r="4" spans="1:10" ht="21" customHeight="1" x14ac:dyDescent="0.3">
      <c r="A4" s="227"/>
      <c r="B4" s="227"/>
      <c r="C4" s="227"/>
      <c r="D4" s="227"/>
      <c r="E4" s="227"/>
    </row>
    <row r="6" spans="1:10" ht="124.5" customHeight="1" x14ac:dyDescent="0.3">
      <c r="A6" s="98"/>
      <c r="B6" s="56" t="s">
        <v>115</v>
      </c>
      <c r="C6" s="56" t="s">
        <v>116</v>
      </c>
      <c r="D6" s="136" t="s">
        <v>147</v>
      </c>
      <c r="E6" s="5" t="s">
        <v>135</v>
      </c>
      <c r="H6" s="145"/>
    </row>
    <row r="7" spans="1:10" ht="21.75" customHeight="1" x14ac:dyDescent="0.2">
      <c r="A7" s="110" t="s">
        <v>48</v>
      </c>
      <c r="B7" s="24"/>
      <c r="C7" s="85"/>
      <c r="D7" s="146"/>
      <c r="E7" s="15"/>
    </row>
    <row r="8" spans="1:10" ht="38.25" customHeight="1" x14ac:dyDescent="0.2">
      <c r="A8" s="112" t="s">
        <v>104</v>
      </c>
      <c r="B8" s="126">
        <v>8.3800000000000008</v>
      </c>
      <c r="C8" s="126">
        <v>7.65</v>
      </c>
      <c r="D8" s="126">
        <v>7.3</v>
      </c>
      <c r="E8" s="46" t="s">
        <v>107</v>
      </c>
      <c r="F8" s="53"/>
      <c r="G8" s="53"/>
      <c r="H8" s="53"/>
      <c r="J8" s="53"/>
    </row>
    <row r="9" spans="1:10" ht="57" customHeight="1" x14ac:dyDescent="0.2">
      <c r="A9" s="112" t="s">
        <v>103</v>
      </c>
      <c r="B9" s="126">
        <v>9.35</v>
      </c>
      <c r="C9" s="126">
        <v>12.95</v>
      </c>
      <c r="D9" s="126">
        <v>11.53</v>
      </c>
      <c r="E9" s="113" t="s">
        <v>49</v>
      </c>
      <c r="F9" s="53"/>
      <c r="G9" s="53"/>
      <c r="H9" s="53"/>
      <c r="J9" s="53"/>
    </row>
    <row r="10" spans="1:10" ht="17.25" x14ac:dyDescent="0.2">
      <c r="A10" s="114" t="s">
        <v>50</v>
      </c>
      <c r="B10" s="152"/>
      <c r="C10" s="153"/>
      <c r="D10" s="153"/>
      <c r="E10" s="15"/>
      <c r="F10" s="53"/>
      <c r="H10" s="53"/>
      <c r="J10" s="53"/>
    </row>
    <row r="11" spans="1:10" ht="38.25" customHeight="1" x14ac:dyDescent="0.2">
      <c r="A11" s="112" t="s">
        <v>108</v>
      </c>
      <c r="B11" s="126">
        <v>83.049899999999994</v>
      </c>
      <c r="C11" s="126">
        <v>83.49</v>
      </c>
      <c r="D11" s="126">
        <v>84.26</v>
      </c>
      <c r="E11" s="113" t="s">
        <v>51</v>
      </c>
      <c r="F11" s="53"/>
      <c r="G11" s="53"/>
      <c r="H11" s="53"/>
      <c r="I11" s="53"/>
      <c r="J11" s="53"/>
    </row>
    <row r="12" spans="1:10" ht="17.25" x14ac:dyDescent="0.2">
      <c r="A12" s="114" t="s">
        <v>52</v>
      </c>
      <c r="B12" s="152"/>
      <c r="C12" s="126"/>
      <c r="D12" s="153"/>
      <c r="E12" s="58"/>
      <c r="G12" s="53"/>
      <c r="H12" s="53"/>
    </row>
    <row r="13" spans="1:10" ht="24.75" customHeight="1" x14ac:dyDescent="0.2">
      <c r="A13" s="112" t="s">
        <v>109</v>
      </c>
      <c r="B13" s="126">
        <v>29.813313836003079</v>
      </c>
      <c r="C13" s="126">
        <v>41.543448914587351</v>
      </c>
      <c r="D13" s="126">
        <v>47.945260519555198</v>
      </c>
      <c r="E13" s="113" t="s">
        <v>136</v>
      </c>
      <c r="G13" s="53"/>
      <c r="H13" s="53"/>
    </row>
    <row r="14" spans="1:10" ht="17.25" x14ac:dyDescent="0.2">
      <c r="B14" s="22"/>
      <c r="C14" s="22"/>
      <c r="D14" s="126"/>
    </row>
    <row r="15" spans="1:10" ht="30.75" customHeight="1" x14ac:dyDescent="0.2">
      <c r="A15" s="226" t="s">
        <v>74</v>
      </c>
      <c r="B15" s="226"/>
      <c r="C15" s="226"/>
      <c r="D15" s="226"/>
      <c r="E15" s="226"/>
      <c r="F15" s="26"/>
      <c r="G15" s="26"/>
      <c r="H15" s="26"/>
    </row>
    <row r="16" spans="1:10" x14ac:dyDescent="0.2">
      <c r="C16" s="53"/>
      <c r="D16" s="53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showGridLines="0" zoomScale="93" zoomScaleNormal="93" workbookViewId="0">
      <selection activeCell="D22" sqref="D22"/>
    </sheetView>
  </sheetViews>
  <sheetFormatPr defaultRowHeight="14.25" x14ac:dyDescent="0.2"/>
  <cols>
    <col min="1" max="1" width="72.75" customWidth="1"/>
    <col min="2" max="2" width="17" customWidth="1"/>
    <col min="3" max="4" width="17.875" customWidth="1"/>
    <col min="5" max="5" width="17.25" customWidth="1"/>
  </cols>
  <sheetData>
    <row r="1" spans="1:10" ht="17.25" x14ac:dyDescent="0.3">
      <c r="A1" s="228" t="s">
        <v>53</v>
      </c>
      <c r="B1" s="228"/>
      <c r="C1" s="228"/>
      <c r="D1" s="228"/>
      <c r="E1" s="228"/>
    </row>
    <row r="2" spans="1:10" ht="32.25" customHeight="1" x14ac:dyDescent="0.2">
      <c r="A2" s="229" t="s">
        <v>137</v>
      </c>
      <c r="B2" s="229"/>
      <c r="C2" s="229"/>
      <c r="D2" s="229"/>
      <c r="E2" s="229"/>
    </row>
    <row r="3" spans="1:10" ht="15.75" customHeight="1" x14ac:dyDescent="0.25">
      <c r="A3" s="168"/>
      <c r="B3" s="13" t="s">
        <v>57</v>
      </c>
      <c r="C3" s="168"/>
      <c r="D3" s="168"/>
      <c r="E3" s="168"/>
    </row>
    <row r="4" spans="1:10" ht="62.25" customHeight="1" x14ac:dyDescent="0.25">
      <c r="A4" s="169"/>
      <c r="B4" s="115" t="s">
        <v>138</v>
      </c>
      <c r="C4" s="115" t="s">
        <v>139</v>
      </c>
      <c r="D4" s="115" t="s">
        <v>140</v>
      </c>
      <c r="E4" s="116" t="s">
        <v>141</v>
      </c>
    </row>
    <row r="5" spans="1:10" ht="34.5" customHeight="1" x14ac:dyDescent="0.2">
      <c r="A5" s="179" t="s">
        <v>58</v>
      </c>
      <c r="B5" s="181">
        <v>24.455786175148006</v>
      </c>
      <c r="C5" s="190">
        <v>-1.3662743490319977</v>
      </c>
      <c r="D5" s="181">
        <v>41.188557442556004</v>
      </c>
      <c r="E5" s="182">
        <v>100</v>
      </c>
      <c r="F5" s="27"/>
      <c r="G5" s="28"/>
      <c r="H5" s="28"/>
      <c r="I5" s="28"/>
    </row>
    <row r="6" spans="1:10" ht="18" customHeight="1" x14ac:dyDescent="0.2">
      <c r="A6" s="170" t="s">
        <v>59</v>
      </c>
      <c r="B6" s="171"/>
      <c r="C6" s="172"/>
      <c r="D6" s="172"/>
      <c r="E6" s="173"/>
    </row>
    <row r="7" spans="1:10" ht="19.5" customHeight="1" x14ac:dyDescent="0.2">
      <c r="A7" s="183" t="s">
        <v>60</v>
      </c>
      <c r="B7" s="180">
        <v>30.090257003200005</v>
      </c>
      <c r="C7" s="180">
        <v>4.1111179869000019</v>
      </c>
      <c r="D7" s="180">
        <v>45.9950040919</v>
      </c>
      <c r="E7" s="180">
        <v>111.66937360223734</v>
      </c>
      <c r="J7" s="69"/>
    </row>
    <row r="8" spans="1:10" ht="16.5" customHeight="1" x14ac:dyDescent="0.2">
      <c r="A8" s="184" t="s">
        <v>59</v>
      </c>
      <c r="B8" s="189"/>
      <c r="C8" s="172"/>
      <c r="D8" s="172"/>
      <c r="E8" s="173"/>
    </row>
    <row r="9" spans="1:10" ht="31.5" customHeight="1" x14ac:dyDescent="0.2">
      <c r="A9" s="185" t="s">
        <v>61</v>
      </c>
      <c r="B9" s="195">
        <v>30.090257003200005</v>
      </c>
      <c r="C9" s="195">
        <v>4.1111179869000019</v>
      </c>
      <c r="D9" s="195">
        <v>45.9950040919</v>
      </c>
      <c r="E9" s="174"/>
      <c r="H9" s="28"/>
    </row>
    <row r="10" spans="1:10" ht="16.5" x14ac:dyDescent="0.2">
      <c r="A10" s="184" t="s">
        <v>62</v>
      </c>
      <c r="B10" s="189"/>
      <c r="C10" s="65"/>
      <c r="D10" s="65"/>
      <c r="E10" s="172"/>
    </row>
    <row r="11" spans="1:10" ht="16.5" x14ac:dyDescent="0.2">
      <c r="A11" s="186" t="s">
        <v>63</v>
      </c>
      <c r="B11" s="193">
        <v>45.911427207100004</v>
      </c>
      <c r="C11" s="193">
        <v>16.954818577400001</v>
      </c>
      <c r="D11" s="193">
        <v>60.824395156999998</v>
      </c>
      <c r="E11" s="174"/>
    </row>
    <row r="12" spans="1:10" ht="16.5" x14ac:dyDescent="0.2">
      <c r="A12" s="186" t="s">
        <v>64</v>
      </c>
      <c r="B12" s="190">
        <v>-15.8211702039</v>
      </c>
      <c r="C12" s="190">
        <v>-12.843700590499999</v>
      </c>
      <c r="D12" s="190">
        <v>-4.8064466493440001</v>
      </c>
      <c r="E12" s="174"/>
    </row>
    <row r="13" spans="1:10" ht="16.5" x14ac:dyDescent="0.2">
      <c r="A13" s="187" t="s">
        <v>65</v>
      </c>
      <c r="B13" s="191"/>
      <c r="C13" s="194"/>
      <c r="D13" s="197"/>
      <c r="E13" s="173"/>
      <c r="I13" s="28"/>
    </row>
    <row r="14" spans="1:10" ht="16.5" x14ac:dyDescent="0.2">
      <c r="A14" s="183" t="s">
        <v>66</v>
      </c>
      <c r="B14" s="190">
        <v>-5.6344708280520006</v>
      </c>
      <c r="C14" s="190">
        <v>-5.4773923359319996</v>
      </c>
      <c r="D14" s="190">
        <v>-4.8064466493440001</v>
      </c>
      <c r="E14" s="190">
        <v>-11.669373602237355</v>
      </c>
    </row>
    <row r="15" spans="1:10" ht="16.5" x14ac:dyDescent="0.2">
      <c r="A15" s="184" t="s">
        <v>59</v>
      </c>
      <c r="B15" s="192"/>
      <c r="C15" s="192"/>
      <c r="D15" s="65"/>
      <c r="E15" s="173"/>
    </row>
    <row r="16" spans="1:10" ht="16.5" x14ac:dyDescent="0.2">
      <c r="A16" s="185" t="s">
        <v>67</v>
      </c>
      <c r="B16" s="196">
        <v>-5.6344708280520006</v>
      </c>
      <c r="C16" s="196">
        <v>0.38391066596799994</v>
      </c>
      <c r="D16" s="196">
        <v>-4.8064466493440001</v>
      </c>
      <c r="E16" s="174"/>
    </row>
    <row r="17" spans="1:8" ht="16.5" x14ac:dyDescent="0.2">
      <c r="A17" s="184" t="s">
        <v>62</v>
      </c>
      <c r="B17" s="65"/>
      <c r="C17" s="192"/>
      <c r="D17" s="65"/>
      <c r="E17" s="173"/>
    </row>
    <row r="18" spans="1:8" ht="16.5" x14ac:dyDescent="0.2">
      <c r="A18" s="186" t="s">
        <v>68</v>
      </c>
      <c r="B18" s="196">
        <v>1.0435300153480001</v>
      </c>
      <c r="C18" s="196">
        <v>0.38391066596799994</v>
      </c>
      <c r="D18" s="196">
        <v>1.1016969159559999</v>
      </c>
      <c r="E18" s="174"/>
    </row>
    <row r="19" spans="1:8" ht="16.5" x14ac:dyDescent="0.2">
      <c r="A19" s="184" t="s">
        <v>59</v>
      </c>
      <c r="B19" s="65"/>
      <c r="C19" s="192"/>
      <c r="D19" s="65"/>
      <c r="E19" s="173"/>
      <c r="G19" s="73"/>
      <c r="H19" s="92"/>
    </row>
    <row r="20" spans="1:8" ht="16.5" x14ac:dyDescent="0.2">
      <c r="A20" s="188" t="s">
        <v>69</v>
      </c>
      <c r="B20" s="196">
        <v>1.0435300153480001</v>
      </c>
      <c r="C20" s="196">
        <v>0.38391066596799994</v>
      </c>
      <c r="D20" s="66">
        <v>1.1016969159559999</v>
      </c>
      <c r="E20" s="174"/>
    </row>
    <row r="21" spans="1:8" ht="16.5" x14ac:dyDescent="0.2">
      <c r="A21" s="188" t="s">
        <v>70</v>
      </c>
      <c r="B21" s="190" t="s">
        <v>23</v>
      </c>
      <c r="C21" s="194">
        <v>115.53721436000001</v>
      </c>
      <c r="D21" s="194">
        <v>61.978752</v>
      </c>
      <c r="E21" s="173"/>
    </row>
    <row r="22" spans="1:8" ht="16.5" x14ac:dyDescent="0.2">
      <c r="A22" s="186" t="s">
        <v>71</v>
      </c>
      <c r="B22" s="190">
        <v>-6.6780008434000004</v>
      </c>
      <c r="C22" s="190">
        <v>-5.8613030018999996</v>
      </c>
      <c r="D22" s="190">
        <v>-5.9081435652999996</v>
      </c>
      <c r="E22" s="174"/>
    </row>
    <row r="23" spans="1:8" ht="33.75" customHeight="1" x14ac:dyDescent="0.2">
      <c r="A23" s="185" t="s">
        <v>72</v>
      </c>
      <c r="B23" s="194"/>
      <c r="C23" s="173" t="s">
        <v>23</v>
      </c>
      <c r="D23" s="193"/>
      <c r="E23" s="174"/>
    </row>
    <row r="24" spans="1:8" ht="16.5" customHeight="1" x14ac:dyDescent="0.2">
      <c r="A24" s="184" t="s">
        <v>62</v>
      </c>
      <c r="B24" s="192"/>
      <c r="C24" s="172"/>
      <c r="D24" s="189"/>
      <c r="E24" s="172"/>
    </row>
    <row r="25" spans="1:8" ht="16.5" x14ac:dyDescent="0.2">
      <c r="A25" s="186" t="s">
        <v>63</v>
      </c>
      <c r="B25" s="194"/>
      <c r="C25" s="173" t="s">
        <v>23</v>
      </c>
      <c r="D25" s="198" t="s">
        <v>23</v>
      </c>
      <c r="E25" s="174"/>
    </row>
    <row r="26" spans="1:8" ht="16.5" x14ac:dyDescent="0.2">
      <c r="A26" s="175" t="s">
        <v>64</v>
      </c>
      <c r="B26" s="176" t="s">
        <v>23</v>
      </c>
      <c r="C26" s="177" t="s">
        <v>23</v>
      </c>
      <c r="D26" s="193"/>
      <c r="E26" s="174"/>
    </row>
    <row r="27" spans="1:8" ht="16.5" x14ac:dyDescent="0.2">
      <c r="A27" s="117" t="s">
        <v>73</v>
      </c>
    </row>
    <row r="28" spans="1:8" ht="42" customHeight="1" x14ac:dyDescent="0.2">
      <c r="A28" s="230" t="s">
        <v>74</v>
      </c>
      <c r="B28" s="230"/>
      <c r="C28" s="230"/>
      <c r="D28" s="230"/>
      <c r="E28" s="230"/>
    </row>
    <row r="29" spans="1:8" ht="9" customHeight="1" x14ac:dyDescent="0.2"/>
    <row r="30" spans="1:8" hidden="1" x14ac:dyDescent="0.2"/>
    <row r="31" spans="1:8" hidden="1" x14ac:dyDescent="0.2"/>
  </sheetData>
  <mergeCells count="3">
    <mergeCell ref="A1:E1"/>
    <mergeCell ref="A2:E2"/>
    <mergeCell ref="A28:E28"/>
  </mergeCells>
  <pageMargins left="0.2" right="0.23" top="0.31" bottom="0.27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showGridLines="0" tabSelected="1" workbookViewId="0">
      <selection activeCell="C14" sqref="C14"/>
    </sheetView>
  </sheetViews>
  <sheetFormatPr defaultRowHeight="14.25" x14ac:dyDescent="0.2"/>
  <cols>
    <col min="1" max="1" width="61" customWidth="1"/>
    <col min="2" max="2" width="15.875" customWidth="1"/>
    <col min="3" max="3" width="15.625" customWidth="1"/>
    <col min="4" max="4" width="15" customWidth="1"/>
    <col min="5" max="5" width="15.75" customWidth="1"/>
  </cols>
  <sheetData>
    <row r="1" spans="1:11" ht="16.5" x14ac:dyDescent="0.2">
      <c r="A1" s="221" t="s">
        <v>53</v>
      </c>
      <c r="B1" s="221"/>
      <c r="C1" s="221"/>
      <c r="D1" s="221"/>
      <c r="E1" s="221"/>
    </row>
    <row r="2" spans="1:11" ht="36.75" customHeight="1" x14ac:dyDescent="0.2">
      <c r="A2" s="229" t="s">
        <v>142</v>
      </c>
      <c r="B2" s="229"/>
      <c r="C2" s="229"/>
      <c r="D2" s="229"/>
      <c r="E2" s="229"/>
    </row>
    <row r="3" spans="1:11" ht="16.5" x14ac:dyDescent="0.3">
      <c r="C3" s="123" t="s">
        <v>57</v>
      </c>
      <c r="D3" s="13"/>
    </row>
    <row r="5" spans="1:11" ht="33" x14ac:dyDescent="0.3">
      <c r="A5" s="2"/>
      <c r="B5" s="115" t="s">
        <v>138</v>
      </c>
      <c r="C5" s="115" t="s">
        <v>139</v>
      </c>
      <c r="D5" s="115" t="s">
        <v>140</v>
      </c>
      <c r="E5" s="116" t="s">
        <v>143</v>
      </c>
      <c r="G5" s="53"/>
    </row>
    <row r="6" spans="1:11" ht="16.5" x14ac:dyDescent="0.2">
      <c r="A6" s="118" t="s">
        <v>75</v>
      </c>
      <c r="B6" s="86">
        <v>8.9742975201000004</v>
      </c>
      <c r="C6" s="86">
        <v>7.7367312372999999</v>
      </c>
      <c r="D6" s="86">
        <v>8.3292084317999997</v>
      </c>
      <c r="E6" s="87">
        <v>100</v>
      </c>
      <c r="F6" s="53"/>
      <c r="G6" s="28"/>
      <c r="H6" s="53"/>
    </row>
    <row r="7" spans="1:11" ht="16.5" x14ac:dyDescent="0.2">
      <c r="A7" s="119" t="s">
        <v>59</v>
      </c>
      <c r="B7" s="65"/>
      <c r="C7" s="67"/>
      <c r="D7" s="67"/>
      <c r="E7" s="67"/>
      <c r="G7" s="53"/>
      <c r="H7" s="53"/>
    </row>
    <row r="8" spans="1:11" ht="16.5" x14ac:dyDescent="0.2">
      <c r="A8" s="120" t="s">
        <v>76</v>
      </c>
      <c r="B8" s="66">
        <v>0.77673704620000028</v>
      </c>
      <c r="C8" s="66">
        <v>0.62822516390000105</v>
      </c>
      <c r="D8" s="66">
        <v>1.0092561875999999</v>
      </c>
      <c r="E8" s="66">
        <v>12.117072058693727</v>
      </c>
      <c r="F8" s="53"/>
      <c r="G8" s="53"/>
    </row>
    <row r="9" spans="1:11" ht="16.5" x14ac:dyDescent="0.3">
      <c r="A9" s="119" t="s">
        <v>59</v>
      </c>
      <c r="B9" s="65"/>
      <c r="C9" s="67"/>
      <c r="D9" s="67"/>
      <c r="E9" s="67"/>
      <c r="G9" s="53"/>
      <c r="K9" s="95"/>
    </row>
    <row r="10" spans="1:11" ht="24" customHeight="1" x14ac:dyDescent="0.2">
      <c r="A10" s="121" t="s">
        <v>77</v>
      </c>
      <c r="B10" s="66">
        <v>0.77673704620000028</v>
      </c>
      <c r="C10" s="66">
        <v>0.62822516390000105</v>
      </c>
      <c r="D10" s="66">
        <v>1.0092561875999999</v>
      </c>
      <c r="E10" s="66">
        <v>12.117072058693727</v>
      </c>
    </row>
    <row r="11" spans="1:11" ht="16.5" x14ac:dyDescent="0.2">
      <c r="A11" s="122" t="s">
        <v>78</v>
      </c>
      <c r="B11" s="87"/>
      <c r="C11" s="67"/>
      <c r="D11" s="67"/>
      <c r="E11" s="88"/>
    </row>
    <row r="12" spans="1:11" ht="16.5" x14ac:dyDescent="0.2">
      <c r="A12" s="120" t="s">
        <v>79</v>
      </c>
      <c r="B12" s="66">
        <v>8.1975604738999994</v>
      </c>
      <c r="C12" s="66">
        <v>7.1085060733999992</v>
      </c>
      <c r="D12" s="66">
        <v>7.3199522441999996</v>
      </c>
      <c r="E12" s="66">
        <v>87.882927941306264</v>
      </c>
    </row>
    <row r="13" spans="1:11" ht="16.5" x14ac:dyDescent="0.2">
      <c r="A13" s="119" t="s">
        <v>59</v>
      </c>
      <c r="B13" s="65"/>
      <c r="C13" s="67"/>
      <c r="D13" s="67"/>
      <c r="E13" s="66"/>
    </row>
    <row r="14" spans="1:11" ht="16.5" x14ac:dyDescent="0.2">
      <c r="A14" s="122" t="s">
        <v>80</v>
      </c>
      <c r="B14" s="66">
        <v>1.6503304739</v>
      </c>
      <c r="C14" s="66">
        <v>1.7375310734</v>
      </c>
      <c r="D14" s="66">
        <v>1.8393572441999999</v>
      </c>
      <c r="E14" s="66">
        <v>22.083217862306537</v>
      </c>
    </row>
    <row r="15" spans="1:11" ht="16.5" x14ac:dyDescent="0.2">
      <c r="A15" s="122" t="s">
        <v>81</v>
      </c>
      <c r="B15" s="66">
        <v>6.5472299999999999</v>
      </c>
      <c r="C15" s="66">
        <v>5.3709749999999996</v>
      </c>
      <c r="D15" s="66">
        <v>5.4805950000000001</v>
      </c>
      <c r="E15" s="66">
        <v>13.324783085944004</v>
      </c>
    </row>
    <row r="16" spans="1:11" ht="17.25" x14ac:dyDescent="0.3">
      <c r="A16" s="16" t="s">
        <v>82</v>
      </c>
      <c r="B16" s="12"/>
      <c r="C16" s="12"/>
      <c r="D16" s="12"/>
      <c r="E16" s="21"/>
    </row>
    <row r="18" spans="1:5" ht="44.25" customHeight="1" x14ac:dyDescent="0.2">
      <c r="A18" s="230" t="s">
        <v>74</v>
      </c>
      <c r="B18" s="230"/>
      <c r="C18" s="230"/>
      <c r="D18" s="230"/>
      <c r="E18" s="230"/>
    </row>
  </sheetData>
  <mergeCells count="3">
    <mergeCell ref="A1:E1"/>
    <mergeCell ref="A2:E2"/>
    <mergeCell ref="A18:E18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showGridLines="0" workbookViewId="0">
      <selection activeCell="I17" sqref="I17"/>
    </sheetView>
  </sheetViews>
  <sheetFormatPr defaultRowHeight="14.25" x14ac:dyDescent="0.2"/>
  <cols>
    <col min="1" max="1" width="56.625" customWidth="1"/>
    <col min="2" max="2" width="12.125" customWidth="1"/>
    <col min="3" max="3" width="13.875" customWidth="1"/>
    <col min="4" max="4" width="13" customWidth="1"/>
    <col min="5" max="5" width="12.625" customWidth="1"/>
    <col min="8" max="8" width="9.375" bestFit="1" customWidth="1"/>
  </cols>
  <sheetData>
    <row r="1" spans="1:8" ht="17.25" x14ac:dyDescent="0.2">
      <c r="A1" s="224" t="s">
        <v>53</v>
      </c>
      <c r="B1" s="224"/>
      <c r="C1" s="224"/>
      <c r="D1" s="224"/>
    </row>
    <row r="2" spans="1:8" ht="37.5" customHeight="1" x14ac:dyDescent="0.2">
      <c r="A2" s="231" t="s">
        <v>148</v>
      </c>
      <c r="B2" s="231"/>
      <c r="C2" s="231"/>
      <c r="D2" s="231"/>
      <c r="E2" s="231"/>
    </row>
    <row r="3" spans="1:8" ht="17.25" x14ac:dyDescent="0.3">
      <c r="A3" s="12"/>
      <c r="B3" s="12"/>
    </row>
    <row r="4" spans="1:8" ht="90" customHeight="1" x14ac:dyDescent="0.3">
      <c r="A4" s="14"/>
      <c r="B4" s="56" t="s">
        <v>115</v>
      </c>
      <c r="C4" s="56" t="s">
        <v>116</v>
      </c>
      <c r="D4" s="136" t="s">
        <v>110</v>
      </c>
      <c r="E4" s="56" t="s">
        <v>146</v>
      </c>
    </row>
    <row r="5" spans="1:8" ht="33" x14ac:dyDescent="0.2">
      <c r="A5" s="124" t="s">
        <v>91</v>
      </c>
      <c r="B5" s="165">
        <v>4462.6788311899991</v>
      </c>
      <c r="C5" s="165">
        <v>4535.1751651300001</v>
      </c>
      <c r="D5" s="165">
        <v>4536.0299927599999</v>
      </c>
      <c r="E5" s="165">
        <v>4483.9741417300002</v>
      </c>
      <c r="G5" s="69"/>
      <c r="H5" s="68"/>
    </row>
    <row r="6" spans="1:8" ht="16.5" x14ac:dyDescent="0.2">
      <c r="A6" s="125" t="s">
        <v>92</v>
      </c>
      <c r="B6" s="89">
        <v>100</v>
      </c>
      <c r="C6" s="90">
        <v>100</v>
      </c>
      <c r="D6" s="144">
        <v>100</v>
      </c>
      <c r="E6" s="90">
        <v>100</v>
      </c>
    </row>
    <row r="7" spans="1:8" ht="17.25" x14ac:dyDescent="0.2">
      <c r="A7" s="18" t="s">
        <v>59</v>
      </c>
      <c r="B7" s="23"/>
      <c r="C7" s="23"/>
      <c r="D7" s="142"/>
      <c r="E7" s="23"/>
    </row>
    <row r="8" spans="1:8" ht="17.25" x14ac:dyDescent="0.2">
      <c r="A8" s="19" t="s">
        <v>93</v>
      </c>
      <c r="B8" s="143">
        <v>77.565077678399163</v>
      </c>
      <c r="C8" s="143">
        <v>77.658071387834539</v>
      </c>
      <c r="D8" s="143">
        <v>79.145404042304108</v>
      </c>
      <c r="E8" s="143">
        <v>79.446077200516186</v>
      </c>
      <c r="G8" s="28"/>
    </row>
    <row r="9" spans="1:8" ht="17.25" x14ac:dyDescent="0.2">
      <c r="A9" s="19" t="s">
        <v>94</v>
      </c>
      <c r="B9" s="141">
        <v>22.065748441444917</v>
      </c>
      <c r="C9" s="141">
        <v>22.034660108246445</v>
      </c>
      <c r="D9" s="141">
        <v>20.587940180522768</v>
      </c>
      <c r="E9" s="141">
        <v>20.29212339857397</v>
      </c>
      <c r="G9" s="28"/>
    </row>
    <row r="10" spans="1:8" ht="17.25" x14ac:dyDescent="0.2">
      <c r="A10" s="19" t="s">
        <v>95</v>
      </c>
      <c r="B10" s="141">
        <v>0.36917388015589792</v>
      </c>
      <c r="C10" s="141">
        <v>0.30726850391897809</v>
      </c>
      <c r="D10" s="141">
        <v>0.26665577717312011</v>
      </c>
      <c r="E10" s="141">
        <v>0.26179940090981146</v>
      </c>
    </row>
    <row r="11" spans="1:8" ht="17.25" x14ac:dyDescent="0.2">
      <c r="A11" s="17" t="s">
        <v>96</v>
      </c>
      <c r="B11" s="91">
        <v>100</v>
      </c>
      <c r="C11" s="164">
        <v>100</v>
      </c>
      <c r="D11" s="90">
        <v>100</v>
      </c>
      <c r="E11" s="90">
        <v>100</v>
      </c>
    </row>
    <row r="12" spans="1:8" ht="17.25" x14ac:dyDescent="0.2">
      <c r="A12" s="18" t="s">
        <v>59</v>
      </c>
      <c r="B12" s="143"/>
      <c r="C12" s="143"/>
      <c r="D12" s="142"/>
      <c r="E12" s="143"/>
    </row>
    <row r="13" spans="1:8" ht="17.25" x14ac:dyDescent="0.2">
      <c r="A13" s="20" t="s">
        <v>97</v>
      </c>
      <c r="B13" s="143">
        <v>42.288908785908802</v>
      </c>
      <c r="C13" s="143">
        <v>42.961306508083908</v>
      </c>
      <c r="D13" s="143">
        <v>42.577897262642445</v>
      </c>
      <c r="E13" s="143">
        <v>42.890026041675668</v>
      </c>
    </row>
    <row r="14" spans="1:8" ht="17.25" x14ac:dyDescent="0.2">
      <c r="A14" s="20" t="s">
        <v>98</v>
      </c>
      <c r="B14" s="143">
        <v>35.589008930236879</v>
      </c>
      <c r="C14" s="143">
        <v>33.521920823678293</v>
      </c>
      <c r="D14" s="143">
        <v>30.243193267452096</v>
      </c>
      <c r="E14" s="143">
        <v>30.231366298133853</v>
      </c>
    </row>
    <row r="15" spans="1:8" ht="17.25" x14ac:dyDescent="0.2">
      <c r="A15" s="20" t="s">
        <v>99</v>
      </c>
      <c r="B15" s="143">
        <v>17.19361215593899</v>
      </c>
      <c r="C15" s="143">
        <v>19.426660334182387</v>
      </c>
      <c r="D15" s="143">
        <v>23.630919948300139</v>
      </c>
      <c r="E15" s="143">
        <v>23.413140853549887</v>
      </c>
    </row>
    <row r="16" spans="1:8" ht="17.25" x14ac:dyDescent="0.2">
      <c r="A16" s="20" t="s">
        <v>100</v>
      </c>
      <c r="B16" s="143">
        <v>4.3579269364123308</v>
      </c>
      <c r="C16" s="143">
        <v>3.6065986757826023</v>
      </c>
      <c r="D16" s="143">
        <v>3.1309136876669279</v>
      </c>
      <c r="E16" s="143">
        <v>3.0471293622867472</v>
      </c>
    </row>
    <row r="17" spans="1:5" ht="17.25" x14ac:dyDescent="0.2">
      <c r="A17" s="20" t="s">
        <v>101</v>
      </c>
      <c r="B17" s="143">
        <v>7.5934115543250594E-2</v>
      </c>
      <c r="C17" s="143">
        <v>6.1159772202988155E-2</v>
      </c>
      <c r="D17" s="143">
        <v>4.7584106001174797E-2</v>
      </c>
      <c r="E17" s="143">
        <v>4.813039776289485E-2</v>
      </c>
    </row>
    <row r="18" spans="1:5" ht="17.25" x14ac:dyDescent="0.2">
      <c r="A18" s="20" t="s">
        <v>102</v>
      </c>
      <c r="B18" s="143">
        <v>0.49460907595974479</v>
      </c>
      <c r="C18" s="143">
        <v>0.42235388606982155</v>
      </c>
      <c r="D18" s="143">
        <v>0.36949172793723151</v>
      </c>
      <c r="E18" s="143">
        <v>0.37020704659093817</v>
      </c>
    </row>
    <row r="19" spans="1:5" ht="16.5" x14ac:dyDescent="0.2">
      <c r="B19" s="178"/>
    </row>
    <row r="20" spans="1:5" ht="35.25" customHeight="1" x14ac:dyDescent="0.2">
      <c r="A20" s="230" t="s">
        <v>74</v>
      </c>
      <c r="B20" s="230"/>
      <c r="C20" s="230"/>
      <c r="D20" s="230"/>
      <c r="E20" s="230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showGridLines="0" showRuler="0" showWhiteSpace="0" zoomScaleNormal="100" zoomScalePageLayoutView="82" workbookViewId="0">
      <selection activeCell="B13" sqref="B13"/>
    </sheetView>
  </sheetViews>
  <sheetFormatPr defaultRowHeight="14.25" x14ac:dyDescent="0.2"/>
  <cols>
    <col min="1" max="1" width="68.375" customWidth="1"/>
    <col min="2" max="2" width="14" customWidth="1"/>
    <col min="3" max="3" width="12.875" customWidth="1"/>
    <col min="4" max="4" width="12.375" customWidth="1"/>
    <col min="5" max="5" width="11.125" customWidth="1"/>
  </cols>
  <sheetData>
    <row r="1" spans="1:10" ht="17.25" x14ac:dyDescent="0.2">
      <c r="A1" s="224" t="s">
        <v>53</v>
      </c>
      <c r="B1" s="224"/>
      <c r="C1" s="224"/>
      <c r="D1" s="224"/>
      <c r="E1" s="224"/>
    </row>
    <row r="2" spans="1:10" ht="27.75" customHeight="1" x14ac:dyDescent="0.2">
      <c r="A2" s="231" t="s">
        <v>144</v>
      </c>
      <c r="B2" s="231"/>
      <c r="C2" s="231"/>
      <c r="D2" s="231"/>
      <c r="E2" s="231"/>
    </row>
    <row r="3" spans="1:10" ht="1.5" hidden="1" customHeight="1" x14ac:dyDescent="0.2"/>
    <row r="4" spans="1:10" ht="79.5" customHeight="1" x14ac:dyDescent="0.3">
      <c r="A4" s="14"/>
      <c r="B4" s="154" t="s">
        <v>145</v>
      </c>
      <c r="C4" s="154" t="s">
        <v>116</v>
      </c>
      <c r="D4" s="154" t="s">
        <v>110</v>
      </c>
      <c r="E4" s="154" t="s">
        <v>146</v>
      </c>
    </row>
    <row r="5" spans="1:10" ht="24.75" customHeight="1" x14ac:dyDescent="0.2">
      <c r="A5" s="155" t="s">
        <v>83</v>
      </c>
      <c r="B5" s="167">
        <v>1245.3075019999999</v>
      </c>
      <c r="C5" s="167">
        <v>1501.3962319999998</v>
      </c>
      <c r="D5" s="167">
        <v>2092.8574779999999</v>
      </c>
      <c r="E5" s="167">
        <v>2141.7293439999958</v>
      </c>
      <c r="F5" s="53"/>
      <c r="G5" s="28"/>
      <c r="H5" s="28"/>
    </row>
    <row r="6" spans="1:10" ht="21.75" customHeight="1" x14ac:dyDescent="0.2">
      <c r="A6" s="156" t="s">
        <v>84</v>
      </c>
      <c r="B6" s="157">
        <v>100</v>
      </c>
      <c r="C6" s="157">
        <v>100</v>
      </c>
      <c r="D6" s="158">
        <v>100</v>
      </c>
      <c r="E6" s="158">
        <v>100</v>
      </c>
      <c r="H6" s="70"/>
    </row>
    <row r="7" spans="1:10" ht="17.25" x14ac:dyDescent="0.2">
      <c r="A7" s="156" t="s">
        <v>59</v>
      </c>
      <c r="B7" s="158"/>
      <c r="C7" s="160"/>
      <c r="D7" s="160"/>
      <c r="E7" s="160"/>
    </row>
    <row r="8" spans="1:10" ht="17.25" x14ac:dyDescent="0.2">
      <c r="A8" s="159" t="s">
        <v>85</v>
      </c>
      <c r="B8" s="160">
        <v>3.47332710439257</v>
      </c>
      <c r="C8" s="160">
        <v>6.9646757312496046</v>
      </c>
      <c r="D8" s="160">
        <v>6.1334089086022319</v>
      </c>
      <c r="E8" s="160">
        <v>6.0111609508769019</v>
      </c>
      <c r="J8" s="28"/>
    </row>
    <row r="9" spans="1:10" ht="17.25" x14ac:dyDescent="0.2">
      <c r="A9" s="159" t="s">
        <v>86</v>
      </c>
      <c r="B9" s="160">
        <v>29.644943068848601</v>
      </c>
      <c r="C9" s="160">
        <v>33.60456835088155</v>
      </c>
      <c r="D9" s="160">
        <v>34.381770214359527</v>
      </c>
      <c r="E9" s="160">
        <v>33.597216707882957</v>
      </c>
      <c r="G9" s="70"/>
    </row>
    <row r="10" spans="1:10" ht="17.25" x14ac:dyDescent="0.2">
      <c r="A10" s="159" t="s">
        <v>87</v>
      </c>
      <c r="B10" s="157">
        <v>66.408269898947395</v>
      </c>
      <c r="C10" s="160">
        <v>59.070315889803041</v>
      </c>
      <c r="D10" s="160">
        <v>59.216311814234302</v>
      </c>
      <c r="E10" s="160">
        <v>60.128741925665111</v>
      </c>
    </row>
    <row r="11" spans="1:10" ht="17.25" x14ac:dyDescent="0.2">
      <c r="A11" s="159" t="s">
        <v>88</v>
      </c>
      <c r="B11" s="160">
        <v>0.47345992781146801</v>
      </c>
      <c r="C11" s="157">
        <v>0.36044002806582243</v>
      </c>
      <c r="D11" s="157">
        <v>0.26850906280394121</v>
      </c>
      <c r="E11" s="157">
        <v>0.26288041557505043</v>
      </c>
    </row>
    <row r="12" spans="1:10" ht="36" customHeight="1" x14ac:dyDescent="0.2">
      <c r="A12" s="156" t="s">
        <v>89</v>
      </c>
      <c r="B12" s="161">
        <v>10.132770788998601</v>
      </c>
      <c r="C12" s="161">
        <v>10.5647187213983</v>
      </c>
      <c r="D12" s="161">
        <v>10.718345441835909</v>
      </c>
      <c r="E12" s="161">
        <v>10.71769512165441</v>
      </c>
      <c r="H12" s="28"/>
    </row>
    <row r="13" spans="1:10" ht="22.5" customHeight="1" x14ac:dyDescent="0.2">
      <c r="A13" s="156" t="s">
        <v>90</v>
      </c>
      <c r="B13" s="162">
        <v>3173.1390000000001</v>
      </c>
      <c r="C13" s="162">
        <v>3204</v>
      </c>
      <c r="D13" s="162">
        <v>2931.9333268106084</v>
      </c>
      <c r="E13" s="162">
        <v>2915.1160333758785</v>
      </c>
    </row>
    <row r="15" spans="1:10" ht="33.75" customHeight="1" x14ac:dyDescent="0.2">
      <c r="A15" s="232" t="s">
        <v>74</v>
      </c>
      <c r="B15" s="232"/>
      <c r="C15" s="232"/>
      <c r="D15" s="232"/>
      <c r="E15" s="232"/>
    </row>
    <row r="16" spans="1:10" x14ac:dyDescent="0.2">
      <c r="C16" s="55"/>
    </row>
    <row r="17" spans="2:3" x14ac:dyDescent="0.2">
      <c r="B17" s="53"/>
      <c r="C17" s="53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</cp:lastModifiedBy>
  <cp:lastPrinted>2024-02-23T11:14:18Z</cp:lastPrinted>
  <dcterms:created xsi:type="dcterms:W3CDTF">2016-03-11T11:20:21Z</dcterms:created>
  <dcterms:modified xsi:type="dcterms:W3CDTF">2024-02-23T13:56:13Z</dcterms:modified>
</cp:coreProperties>
</file>