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պետական պարտք\SDmais2019\"/>
    </mc:Choice>
  </mc:AlternateContent>
  <bookViews>
    <workbookView xWindow="0" yWindow="0" windowWidth="14790" windowHeight="837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52511"/>
</workbook>
</file>

<file path=xl/calcChain.xml><?xml version="1.0" encoding="utf-8"?>
<calcChain xmlns="http://schemas.openxmlformats.org/spreadsheetml/2006/main">
  <c r="H28" i="1" l="1"/>
  <c r="H9" i="3" l="1"/>
  <c r="H10" i="4"/>
  <c r="I10" i="4"/>
  <c r="I8" i="4" l="1"/>
  <c r="H9" i="4"/>
  <c r="H8" i="4"/>
  <c r="G9" i="4"/>
  <c r="G10" i="4"/>
  <c r="G8" i="4"/>
  <c r="H6" i="3"/>
  <c r="G6" i="3"/>
  <c r="H24" i="2"/>
  <c r="H7" i="2"/>
  <c r="G7" i="2"/>
  <c r="F7" i="2"/>
  <c r="H32" i="1"/>
  <c r="F20" i="1"/>
  <c r="H20" i="1"/>
  <c r="H5" i="1"/>
  <c r="F5" i="1"/>
  <c r="H8" i="2" l="1"/>
  <c r="H11" i="2"/>
  <c r="H13" i="2"/>
  <c r="H14" i="2"/>
  <c r="H15" i="2"/>
  <c r="H16" i="2"/>
  <c r="H19" i="2"/>
  <c r="H20" i="2"/>
  <c r="H21" i="2"/>
  <c r="H25" i="2"/>
  <c r="H7" i="3"/>
  <c r="H10" i="3"/>
  <c r="H11" i="3"/>
  <c r="H30" i="1"/>
  <c r="H34" i="1"/>
  <c r="H35" i="1"/>
  <c r="H36" i="1"/>
  <c r="H37" i="1"/>
  <c r="H38" i="1"/>
  <c r="H41" i="1"/>
  <c r="H42" i="1"/>
  <c r="H43" i="1"/>
  <c r="H44" i="1"/>
  <c r="H46" i="1"/>
  <c r="H47" i="1"/>
  <c r="H7" i="1"/>
  <c r="H9" i="1"/>
  <c r="H11" i="1"/>
  <c r="H12" i="1"/>
  <c r="H13" i="1"/>
  <c r="H14" i="1"/>
  <c r="H15" i="1"/>
  <c r="H18" i="1"/>
  <c r="H19" i="1"/>
  <c r="H21" i="1"/>
  <c r="H23" i="1"/>
  <c r="I9" i="4"/>
  <c r="G7" i="3"/>
  <c r="G9" i="3"/>
  <c r="G10" i="3"/>
  <c r="G11" i="3"/>
  <c r="F7" i="3"/>
  <c r="F9" i="3"/>
  <c r="F10" i="3"/>
  <c r="F11" i="3"/>
  <c r="F6" i="3"/>
  <c r="G13" i="2"/>
  <c r="G14" i="2"/>
  <c r="G15" i="2"/>
  <c r="G16" i="2"/>
  <c r="G19" i="2"/>
  <c r="G20" i="2"/>
  <c r="G21" i="2"/>
  <c r="G24" i="2"/>
  <c r="G25" i="2"/>
  <c r="G11" i="2"/>
  <c r="G8" i="2"/>
  <c r="F25" i="2"/>
  <c r="F24" i="2"/>
  <c r="F20" i="2"/>
  <c r="F21" i="2"/>
  <c r="F19" i="2"/>
  <c r="F13" i="2"/>
  <c r="F14" i="2"/>
  <c r="F15" i="2"/>
  <c r="F16" i="2"/>
  <c r="F11" i="2"/>
  <c r="F8" i="2"/>
  <c r="G47" i="1"/>
  <c r="G46" i="1"/>
  <c r="G41" i="1"/>
  <c r="G42" i="1"/>
  <c r="G43" i="1"/>
  <c r="G44" i="1"/>
  <c r="G35" i="1"/>
  <c r="G36" i="1"/>
  <c r="G37" i="1"/>
  <c r="G38" i="1"/>
  <c r="G34" i="1"/>
  <c r="G32" i="1"/>
  <c r="G30" i="1"/>
  <c r="G28" i="1"/>
  <c r="G23" i="1"/>
  <c r="F47" i="1"/>
  <c r="F46" i="1"/>
  <c r="F41" i="1"/>
  <c r="F42" i="1"/>
  <c r="F43" i="1"/>
  <c r="F44" i="1"/>
  <c r="F35" i="1"/>
  <c r="F36" i="1"/>
  <c r="F38" i="1"/>
  <c r="F34" i="1"/>
  <c r="F32" i="1"/>
  <c r="F30" i="1"/>
  <c r="F28" i="1"/>
  <c r="G18" i="1"/>
  <c r="G19" i="1"/>
  <c r="G20" i="1"/>
  <c r="G21" i="1"/>
  <c r="G12" i="1"/>
  <c r="G13" i="1"/>
  <c r="G14" i="1"/>
  <c r="G15" i="1"/>
  <c r="G11" i="1"/>
  <c r="G9" i="1"/>
  <c r="G7" i="1"/>
  <c r="G5" i="1"/>
  <c r="F23" i="1"/>
  <c r="F18" i="1"/>
  <c r="F19" i="1"/>
  <c r="F21" i="1"/>
  <c r="F12" i="1"/>
  <c r="F13" i="1"/>
  <c r="F15" i="1"/>
  <c r="F11" i="1"/>
  <c r="F9" i="1"/>
  <c r="F7" i="1"/>
</calcChain>
</file>

<file path=xl/sharedStrings.xml><?xml version="1.0" encoding="utf-8"?>
<sst xmlns="http://schemas.openxmlformats.org/spreadsheetml/2006/main" count="250" uniqueCount="150">
  <si>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</si>
  <si>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</si>
  <si>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</si>
  <si>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</si>
  <si>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</si>
  <si>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</si>
  <si>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</si>
  <si>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</si>
  <si>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</si>
  <si>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</si>
  <si>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</si>
  <si>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</si>
  <si>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</si>
  <si>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</si>
  <si>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</si>
  <si>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</si>
  <si>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</si>
  <si>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</si>
  <si>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</si>
  <si>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</si>
  <si>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</si>
  <si>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</si>
  <si>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</si>
  <si>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</si>
  <si>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</si>
  <si>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</si>
  <si>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</si>
  <si>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</si>
  <si>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</si>
  <si>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</si>
  <si>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</si>
  <si>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</si>
  <si>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</si>
  <si>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</si>
  <si>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</si>
  <si>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</si>
  <si>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</si>
  <si>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</si>
  <si>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</si>
  <si>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</si>
  <si>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</si>
  <si>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</si>
  <si>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</si>
  <si>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</si>
  <si>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</si>
  <si>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</si>
  <si>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</si>
  <si>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</si>
  <si>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</si>
  <si>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</si>
  <si>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</si>
  <si>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</si>
  <si>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</si>
  <si>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</si>
  <si>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</si>
  <si>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</si>
  <si>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</si>
  <si>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</si>
  <si>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</si>
  <si>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</si>
  <si>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</si>
  <si>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</si>
  <si>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</si>
  <si>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</si>
  <si>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</si>
  <si>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</si>
  <si>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</si>
  <si>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</si>
  <si>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</si>
  <si>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</si>
  <si>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</si>
  <si>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</si>
  <si>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</si>
  <si>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</si>
  <si>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</si>
  <si>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</si>
  <si>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</si>
  <si>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</si>
  <si>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</si>
  <si>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</si>
  <si>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</si>
  <si>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</si>
  <si>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</si>
  <si>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</si>
  <si>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</si>
  <si>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</si>
  <si>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</si>
  <si>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</si>
  <si>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</si>
  <si>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</si>
  <si>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</si>
  <si>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</si>
  <si>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</si>
  <si>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</si>
  <si>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</si>
  <si>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</si>
  <si>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</si>
  <si>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</si>
  <si>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</si>
  <si>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</si>
  <si>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</si>
  <si>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</si>
  <si>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</si>
  <si>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</si>
  <si>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</si>
  <si>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</si>
  <si>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</si>
  <si>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</si>
  <si>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</si>
  <si>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</si>
  <si>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</si>
  <si>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</si>
  <si>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</si>
  <si>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</si>
  <si>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</si>
  <si>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 xml:space="preserve">  ՀՀ կենտրոնական բանկի արտաքին պարտք</t>
  </si>
  <si>
    <t>ուղենիշներն ըստ 2019-2021թթ. ռազմավարական ծրագրի</t>
  </si>
  <si>
    <t>31.12.2018</t>
  </si>
  <si>
    <t>/մլրդ դրամ/</t>
  </si>
  <si>
    <t xml:space="preserve">             2017-2019թթ.  Հայաստանի Հանրապետության կառավարության պարտքի միջին տոկոսադրույքի վերաբերյալ </t>
  </si>
  <si>
    <t>ՀՀ կառավարության պարտքի մինչև մարումը մնացած միջին կշռված ժամկետը, տարի</t>
  </si>
  <si>
    <t>01.04.2019 - 30.04.2019</t>
  </si>
  <si>
    <t>2017-2019թթ. Հայաստանի Հանրապետության պետական պարտքի վերաբերյալ (մայիս ամսվա վերջի դրությամբ)</t>
  </si>
  <si>
    <t xml:space="preserve">  2017-2019թթ.  Հայաստանի Հանրապետության կառավարության պարտքի կառուցվածքի վերաբերյալ  (մայիս ամսվա վերջի դրությամբ)</t>
  </si>
  <si>
    <t xml:space="preserve">                                                                         (մայիս ամսվա վերջի դրությամբ)</t>
  </si>
  <si>
    <t xml:space="preserve"> 2017-2019թթ. հունվար-մայիս ամիսներին Հայաստանի Հանրապետության կառավարության արտաքին վարկերի սպասարկման և արտաքին վարկային միջոցների ստացման վերաբերյալ</t>
  </si>
  <si>
    <t>01.01.2019 - 31.05.2019</t>
  </si>
  <si>
    <t>01.05.2019 - 31.05.2019</t>
  </si>
  <si>
    <t>% (2019թ. մայիս)</t>
  </si>
  <si>
    <t>2017-2019թթ. հունվար-մայիս ամիսներին պետական բյուջեի պակասուրդի ֆինանսավորումը փոխառու միջոցների հաշվին</t>
  </si>
  <si>
    <t>01.01.2019-31.05.2019</t>
  </si>
  <si>
    <t>2017-2019թթ. հուվար-մայիս ամիսներին ՀՀ պետական բյուջեից ՀՀ կառավարության պարտքի գծով վճարված տոկոսավճարներ</t>
  </si>
  <si>
    <t>2017-2019թթ. շրջանառության մեջ գտնվող ՀՀ պետական պարտատոմսերը  (մայիս ամսվա վերջի դրությամբ)</t>
  </si>
  <si>
    <t xml:space="preserve">2017-2019թթ. վարկային պայմանագրերով ձևավորված ՀՀ կառավարության արտաքին պարտքը (մայիս ամսվա վերջի դրությամբ) </t>
  </si>
  <si>
    <t xml:space="preserve">31.05.2019-ը 31.05.2017-ի նկատմամբ(%) </t>
  </si>
  <si>
    <t xml:space="preserve">31.05.2019-ը 31.05.2018-ի նկատմամբ(%) </t>
  </si>
  <si>
    <t xml:space="preserve">31.05.2019-ը 31.12.2018-ի նկատմամբ(%) </t>
  </si>
  <si>
    <t xml:space="preserve">Տեսակարար կշռի փոփոխությունը` 31.05.2019-ին 31.05.2017-ի նկատմամբ(+/-) </t>
  </si>
  <si>
    <t xml:space="preserve">Տեսակարար կշռի փոփոխությունը 31.05.2019-ին 31.05.2018-ի նկատմամբ(+/-) </t>
  </si>
  <si>
    <t xml:space="preserve">Տեսակարար կշռի փոփոխությունը 31.05.2019-ին 31.12.2018-ի նկատմամբ(+/-) </t>
  </si>
  <si>
    <t xml:space="preserve">Փոփոխությունը               31.05.2019-ին 31.05.2017-ի նկատմամբ(+/-) </t>
  </si>
  <si>
    <t xml:space="preserve">Փոփոխությունը         31.05.2019-ին 31.05.2018-ի նկատմամբ(+/-) </t>
  </si>
  <si>
    <t xml:space="preserve">Փոփոխությունը         31.05.2019-ին 31.12.2018-ի նկատմամբ(+/-) </t>
  </si>
  <si>
    <t xml:space="preserve">Փոփոխությունը 01.01.2019 - 31.05.2019-ին 01.01.2017-31.05.2017-ի նկատմամբ(%) </t>
  </si>
  <si>
    <t xml:space="preserve">Փոփոխությունը 01.01.2019 - 31.05.2019-ին 01.01.2018 - 31.05.2018-ի նկատմամբ(%) </t>
  </si>
  <si>
    <t xml:space="preserve">Փոփոխությունը 01.05.2019 - 31.05.2019-ին 01.04.2019 - 30.04.2019-ի նկատմամբ(%) </t>
  </si>
  <si>
    <t>01.01.2018 - 31.05.2018</t>
  </si>
  <si>
    <t>01.01.2018-31.05.2018</t>
  </si>
  <si>
    <t>01.01.2017-31.05.2017</t>
  </si>
  <si>
    <t>01.01.2017 - 31.05.2017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</si>
</sst>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  <numFmt numFmtId="173" formatCode="#,##0.000_);\(#,##0.000\)"/>
    <numFmt numFmtId="174" formatCode="0.0;[Red]0.0"/>
    <numFmt numFmtId="175" formatCode="0.00_ ;\-0.00\ "/>
    <numFmt numFmtId="176" formatCode="#,##0.00_ ;\-#,##0.00\ "/>
    <numFmt numFmtId="177" formatCode="#,##0.0_ ;\-#,##0.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2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textRotation="90" wrapText="1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2" fontId="18" fillId="0" borderId="1" xfId="4" applyNumberFormat="1" applyFont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2"/>
    </xf>
    <xf numFmtId="2" fontId="20" fillId="0" borderId="1" xfId="4" applyNumberFormat="1" applyFont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3"/>
    </xf>
    <xf numFmtId="2" fontId="18" fillId="0" borderId="4" xfId="4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7"/>
    </xf>
    <xf numFmtId="0" fontId="21" fillId="0" borderId="1" xfId="3" applyFont="1" applyBorder="1" applyAlignment="1">
      <alignment horizontal="left" vertical="center" indent="3"/>
    </xf>
    <xf numFmtId="0" fontId="17" fillId="0" borderId="1" xfId="3" applyFont="1" applyBorder="1" applyAlignment="1">
      <alignment horizontal="left" vertical="center" indent="11"/>
    </xf>
    <xf numFmtId="0" fontId="17" fillId="0" borderId="1" xfId="3" applyFont="1" applyBorder="1" applyAlignment="1">
      <alignment horizontal="left" vertical="center" indent="7"/>
    </xf>
    <xf numFmtId="0" fontId="22" fillId="0" borderId="0" xfId="3" applyFont="1" applyAlignment="1">
      <alignment vertical="center"/>
    </xf>
    <xf numFmtId="0" fontId="19" fillId="0" borderId="1" xfId="3" applyFont="1" applyBorder="1" applyAlignment="1">
      <alignment horizontal="left" vertical="center" wrapText="1"/>
    </xf>
    <xf numFmtId="0" fontId="21" fillId="0" borderId="1" xfId="3" applyFont="1" applyBorder="1" applyAlignment="1">
      <alignment horizontal="left" vertical="center" wrapText="1" indent="2"/>
    </xf>
    <xf numFmtId="0" fontId="18" fillId="0" borderId="1" xfId="3" applyFont="1" applyBorder="1" applyAlignment="1">
      <alignment horizontal="left" vertical="center" wrapText="1" indent="5"/>
    </xf>
    <xf numFmtId="0" fontId="17" fillId="0" borderId="1" xfId="3" applyFont="1" applyBorder="1" applyAlignment="1">
      <alignment horizontal="left" vertical="center" wrapText="1" indent="5"/>
    </xf>
    <xf numFmtId="0" fontId="17" fillId="0" borderId="1" xfId="3" applyFont="1" applyBorder="1" applyAlignment="1">
      <alignment horizontal="left" vertical="center" wrapText="1"/>
    </xf>
    <xf numFmtId="0" fontId="21" fillId="0" borderId="0" xfId="3" applyFont="1" applyAlignment="1">
      <alignment vertical="center" wrapText="1"/>
    </xf>
    <xf numFmtId="0" fontId="17" fillId="0" borderId="1" xfId="0" applyFont="1" applyBorder="1" applyAlignment="1">
      <alignment horizontal="left" vertical="center" wrapText="1" indent="4"/>
    </xf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indent="2"/>
    </xf>
    <xf numFmtId="0" fontId="17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70" fontId="7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2" fontId="16" fillId="6" borderId="1" xfId="4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5" fillId="0" borderId="1" xfId="10" applyNumberFormat="1" applyFont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23" fillId="4" borderId="1" xfId="10" applyFont="1" applyFill="1" applyBorder="1" applyAlignment="1">
      <alignment horizontal="center" vertical="center" wrapText="1"/>
    </xf>
    <xf numFmtId="164" fontId="23" fillId="5" borderId="1" xfId="10" applyFont="1" applyFill="1" applyBorder="1" applyAlignment="1">
      <alignment horizontal="center" vertical="center" wrapText="1"/>
    </xf>
    <xf numFmtId="164" fontId="24" fillId="2" borderId="1" xfId="10" applyFont="1" applyFill="1" applyBorder="1" applyAlignment="1">
      <alignment horizontal="center" vertical="center" wrapText="1"/>
    </xf>
    <xf numFmtId="164" fontId="25" fillId="0" borderId="1" xfId="10" applyFont="1" applyBorder="1" applyAlignment="1">
      <alignment horizontal="center" vertical="center" wrapText="1"/>
    </xf>
    <xf numFmtId="166" fontId="23" fillId="5" borderId="1" xfId="10" applyNumberFormat="1" applyFont="1" applyFill="1" applyBorder="1" applyAlignment="1">
      <alignment horizontal="center" vertical="center" wrapText="1"/>
    </xf>
    <xf numFmtId="166" fontId="25" fillId="0" borderId="1" xfId="10" applyNumberFormat="1" applyFont="1" applyBorder="1" applyAlignment="1">
      <alignment horizontal="center" vertical="center" wrapText="1"/>
    </xf>
    <xf numFmtId="170" fontId="26" fillId="0" borderId="1" xfId="10" applyNumberFormat="1" applyFont="1" applyBorder="1" applyAlignment="1">
      <alignment horizontal="center" vertical="center" wrapText="1"/>
    </xf>
    <xf numFmtId="170" fontId="23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4" fillId="2" borderId="1" xfId="10" applyNumberFormat="1" applyFont="1" applyFill="1" applyBorder="1" applyAlignment="1">
      <alignment horizontal="center" vertical="center" wrapText="1"/>
    </xf>
    <xf numFmtId="166" fontId="23" fillId="4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4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70" fontId="11" fillId="6" borderId="1" xfId="0" applyNumberFormat="1" applyFont="1" applyFill="1" applyBorder="1" applyAlignment="1">
      <alignment horizontal="center" vertical="center" wrapText="1"/>
    </xf>
    <xf numFmtId="170" fontId="18" fillId="0" borderId="1" xfId="10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11" fillId="0" borderId="1" xfId="10" applyNumberFormat="1" applyFont="1" applyBorder="1" applyAlignment="1">
      <alignment horizontal="center" vertical="center" wrapText="1"/>
    </xf>
    <xf numFmtId="170" fontId="21" fillId="0" borderId="1" xfId="10" applyNumberFormat="1" applyFont="1" applyBorder="1" applyAlignment="1">
      <alignment horizontal="center" vertical="center" wrapText="1"/>
    </xf>
    <xf numFmtId="170" fontId="18" fillId="0" borderId="1" xfId="16" applyNumberFormat="1" applyFont="1" applyBorder="1" applyAlignment="1">
      <alignment horizontal="center" vertical="center" wrapText="1"/>
    </xf>
    <xf numFmtId="170" fontId="18" fillId="0" borderId="1" xfId="18" applyNumberFormat="1" applyFont="1" applyBorder="1" applyAlignment="1">
      <alignment horizontal="center" vertical="center" wrapText="1"/>
    </xf>
    <xf numFmtId="170" fontId="18" fillId="0" borderId="1" xfId="26" applyNumberFormat="1" applyFont="1" applyBorder="1" applyAlignment="1">
      <alignment horizontal="center" vertical="center" wrapText="1"/>
    </xf>
    <xf numFmtId="170" fontId="18" fillId="0" borderId="1" xfId="0" applyNumberFormat="1" applyFont="1" applyBorder="1" applyAlignment="1">
      <alignment horizontal="center" vertical="center" wrapText="1"/>
    </xf>
    <xf numFmtId="170" fontId="20" fillId="0" borderId="1" xfId="4" applyNumberFormat="1" applyFont="1" applyBorder="1" applyAlignment="1">
      <alignment horizontal="center" vertical="center" wrapText="1"/>
    </xf>
    <xf numFmtId="170" fontId="18" fillId="0" borderId="1" xfId="4" applyNumberFormat="1" applyFont="1" applyBorder="1" applyAlignment="1">
      <alignment horizontal="center" vertical="center" wrapText="1"/>
    </xf>
    <xf numFmtId="170" fontId="18" fillId="0" borderId="1" xfId="3" applyNumberFormat="1" applyFont="1" applyBorder="1" applyAlignment="1">
      <alignment horizontal="center" vertical="center" wrapText="1"/>
    </xf>
    <xf numFmtId="170" fontId="12" fillId="0" borderId="1" xfId="4" applyNumberFormat="1" applyFont="1" applyBorder="1" applyAlignment="1">
      <alignment horizontal="center" vertical="center" wrapText="1"/>
    </xf>
    <xf numFmtId="2" fontId="12" fillId="0" borderId="1" xfId="4" applyNumberFormat="1" applyFont="1" applyBorder="1" applyAlignment="1">
      <alignment horizontal="center" vertical="center" wrapText="1"/>
    </xf>
    <xf numFmtId="2" fontId="12" fillId="0" borderId="1" xfId="5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39" fontId="24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5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5" fillId="0" borderId="1" xfId="4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3" fontId="25" fillId="0" borderId="1" xfId="5" applyNumberFormat="1" applyFont="1" applyBorder="1" applyAlignment="1">
      <alignment horizontal="center" vertical="center" wrapText="1"/>
    </xf>
    <xf numFmtId="170" fontId="9" fillId="0" borderId="1" xfId="10" applyNumberFormat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" xfId="3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70" fontId="18" fillId="0" borderId="1" xfId="5" applyNumberFormat="1" applyFont="1" applyBorder="1" applyAlignment="1">
      <alignment horizontal="center" vertical="center" wrapText="1"/>
    </xf>
    <xf numFmtId="170" fontId="18" fillId="0" borderId="4" xfId="4" applyNumberFormat="1" applyFont="1" applyBorder="1" applyAlignment="1">
      <alignment horizontal="center" vertical="center" wrapText="1"/>
    </xf>
    <xf numFmtId="0" fontId="18" fillId="0" borderId="1" xfId="2" applyNumberFormat="1" applyFont="1" applyBorder="1" applyAlignment="1">
      <alignment horizontal="center" vertical="center" wrapText="1"/>
    </xf>
    <xf numFmtId="2" fontId="18" fillId="0" borderId="1" xfId="7" applyNumberFormat="1" applyFont="1" applyBorder="1" applyAlignment="1">
      <alignment horizontal="center" vertical="center" wrapText="1"/>
    </xf>
    <xf numFmtId="2" fontId="18" fillId="0" borderId="1" xfId="9" applyNumberFormat="1" applyFont="1" applyBorder="1" applyAlignment="1">
      <alignment horizontal="center" vertical="center" wrapText="1"/>
    </xf>
    <xf numFmtId="170" fontId="18" fillId="0" borderId="1" xfId="10" applyNumberFormat="1" applyFont="1" applyBorder="1" applyAlignment="1">
      <alignment horizontal="center" vertical="center"/>
    </xf>
    <xf numFmtId="169" fontId="18" fillId="0" borderId="1" xfId="7" applyNumberFormat="1" applyFont="1" applyBorder="1" applyAlignment="1">
      <alignment horizontal="center" vertical="center" wrapText="1"/>
    </xf>
    <xf numFmtId="169" fontId="18" fillId="0" borderId="1" xfId="9" applyNumberFormat="1" applyFont="1" applyBorder="1" applyAlignment="1">
      <alignment horizontal="center" vertical="center" wrapText="1"/>
    </xf>
    <xf numFmtId="172" fontId="18" fillId="0" borderId="1" xfId="6" applyNumberFormat="1" applyFont="1" applyBorder="1" applyAlignment="1">
      <alignment horizontal="center" vertical="center"/>
    </xf>
    <xf numFmtId="1" fontId="18" fillId="7" borderId="1" xfId="5" applyNumberFormat="1" applyFont="1" applyFill="1" applyBorder="1" applyAlignment="1">
      <alignment horizontal="center" vertical="center" wrapText="1"/>
    </xf>
    <xf numFmtId="171" fontId="18" fillId="6" borderId="1" xfId="10" applyNumberFormat="1" applyFont="1" applyFill="1" applyBorder="1" applyAlignment="1">
      <alignment horizontal="center" vertical="center"/>
    </xf>
    <xf numFmtId="39" fontId="12" fillId="0" borderId="1" xfId="5" applyNumberFormat="1" applyFont="1" applyBorder="1" applyAlignment="1">
      <alignment horizontal="center" vertical="center"/>
    </xf>
    <xf numFmtId="170" fontId="12" fillId="0" borderId="1" xfId="5" applyNumberFormat="1" applyFont="1" applyBorder="1" applyAlignment="1">
      <alignment horizontal="center" vertical="center"/>
    </xf>
    <xf numFmtId="168" fontId="18" fillId="0" borderId="1" xfId="5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74" fontId="12" fillId="0" borderId="1" xfId="16" applyNumberFormat="1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70" fontId="6" fillId="5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64" fontId="4" fillId="0" borderId="1" xfId="1" applyFont="1" applyBorder="1" applyAlignment="1">
      <alignment horizontal="center" vertical="center" wrapText="1"/>
    </xf>
    <xf numFmtId="170" fontId="0" fillId="0" borderId="0" xfId="0" applyNumberFormat="1"/>
    <xf numFmtId="166" fontId="0" fillId="0" borderId="0" xfId="0" applyNumberFormat="1"/>
    <xf numFmtId="39" fontId="0" fillId="0" borderId="0" xfId="0" applyNumberFormat="1"/>
    <xf numFmtId="39" fontId="2" fillId="2" borderId="1" xfId="0" applyNumberFormat="1" applyFont="1" applyFill="1" applyBorder="1" applyAlignment="1">
      <alignment horizontal="center" vertical="center" wrapText="1"/>
    </xf>
    <xf numFmtId="39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70" fontId="16" fillId="0" borderId="1" xfId="4" applyNumberFormat="1" applyFont="1" applyBorder="1" applyAlignment="1">
      <alignment horizontal="center" vertical="center" wrapText="1"/>
    </xf>
    <xf numFmtId="170" fontId="18" fillId="0" borderId="1" xfId="4" applyNumberFormat="1" applyFont="1" applyFill="1" applyBorder="1" applyAlignment="1">
      <alignment horizontal="center" vertical="center" wrapText="1"/>
    </xf>
    <xf numFmtId="170" fontId="20" fillId="0" borderId="1" xfId="5" applyNumberFormat="1" applyFont="1" applyBorder="1" applyAlignment="1">
      <alignment horizontal="center" vertical="center" wrapText="1"/>
    </xf>
    <xf numFmtId="175" fontId="18" fillId="0" borderId="1" xfId="4" applyNumberFormat="1" applyFont="1" applyBorder="1" applyAlignment="1">
      <alignment horizontal="center" vertical="center" wrapText="1"/>
    </xf>
    <xf numFmtId="175" fontId="20" fillId="0" borderId="1" xfId="4" applyNumberFormat="1" applyFont="1" applyBorder="1" applyAlignment="1">
      <alignment horizontal="center" vertical="center" wrapText="1"/>
    </xf>
    <xf numFmtId="175" fontId="18" fillId="0" borderId="1" xfId="0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176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175" fontId="18" fillId="0" borderId="1" xfId="3" applyNumberFormat="1" applyFont="1" applyBorder="1" applyAlignment="1">
      <alignment horizontal="center" vertical="center" wrapText="1"/>
    </xf>
    <xf numFmtId="177" fontId="12" fillId="0" borderId="1" xfId="4" applyNumberFormat="1" applyFont="1" applyFill="1" applyBorder="1" applyAlignment="1">
      <alignment horizontal="center" vertical="center"/>
    </xf>
    <xf numFmtId="177" fontId="12" fillId="0" borderId="1" xfId="10" applyNumberFormat="1" applyFont="1" applyFill="1" applyBorder="1" applyAlignment="1">
      <alignment horizontal="center" vertical="center"/>
    </xf>
    <xf numFmtId="177" fontId="18" fillId="0" borderId="3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5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showRowColHeaders="0" tabSelected="1" showRuler="0" view="pageLayout" zoomScale="84" zoomScalePageLayoutView="84" workbookViewId="0">
      <selection activeCell="E38" sqref="E38"/>
    </sheetView>
  </sheetViews>
  <sheetFormatPr defaultRowHeight="15" x14ac:dyDescent="0.25"/>
  <cols>
    <col min="1" max="1" width="62.28515625" customWidth="1"/>
    <col min="2" max="2" width="12.28515625" customWidth="1"/>
    <col min="3" max="3" width="11.42578125" customWidth="1"/>
    <col min="4" max="4" width="11" customWidth="1"/>
    <col min="5" max="5" width="11.28515625" customWidth="1"/>
    <col min="6" max="6" width="9.5703125" customWidth="1"/>
    <col min="7" max="7" width="11.140625" customWidth="1"/>
    <col min="8" max="8" width="12.140625" customWidth="1"/>
  </cols>
  <sheetData>
    <row r="1" spans="1:8" ht="21" customHeight="1" x14ac:dyDescent="0.25">
      <c r="A1" s="202" t="s">
        <v>62</v>
      </c>
      <c r="B1" s="202"/>
      <c r="C1" s="202"/>
      <c r="D1" s="202"/>
      <c r="E1" s="202"/>
      <c r="F1" s="202"/>
      <c r="G1" s="202"/>
      <c r="H1" s="202"/>
    </row>
    <row r="2" spans="1:8" ht="28.5" customHeight="1" x14ac:dyDescent="0.25">
      <c r="A2" s="201" t="s">
        <v>122</v>
      </c>
      <c r="B2" s="201"/>
      <c r="C2" s="201"/>
      <c r="D2" s="201"/>
      <c r="E2" s="201"/>
      <c r="F2" s="201"/>
      <c r="G2" s="201"/>
      <c r="H2" s="201"/>
    </row>
    <row r="3" spans="1:8" ht="15.75" customHeight="1" x14ac:dyDescent="0.3">
      <c r="A3" s="151" t="s">
        <v>49</v>
      </c>
      <c r="B3" s="151"/>
      <c r="C3" s="200" t="s">
        <v>118</v>
      </c>
      <c r="D3" s="200"/>
      <c r="E3" s="152"/>
      <c r="F3" s="152"/>
    </row>
    <row r="4" spans="1:8" ht="84" customHeight="1" x14ac:dyDescent="0.3">
      <c r="A4" s="158"/>
      <c r="B4" s="180">
        <v>42886</v>
      </c>
      <c r="C4" s="180">
        <v>43251</v>
      </c>
      <c r="D4" s="5" t="s">
        <v>117</v>
      </c>
      <c r="E4" s="180">
        <v>43616</v>
      </c>
      <c r="F4" s="14" t="s">
        <v>134</v>
      </c>
      <c r="G4" s="14" t="s">
        <v>135</v>
      </c>
      <c r="H4" s="14" t="s">
        <v>136</v>
      </c>
    </row>
    <row r="5" spans="1:8" ht="16.5" x14ac:dyDescent="0.3">
      <c r="A5" s="12" t="s">
        <v>27</v>
      </c>
      <c r="B5" s="74">
        <v>2935.9672641795801</v>
      </c>
      <c r="C5" s="67">
        <v>3261.26738251404</v>
      </c>
      <c r="D5" s="67">
        <v>3348.9505819518899</v>
      </c>
      <c r="E5" s="67">
        <v>3325.63578879535</v>
      </c>
      <c r="F5" s="68">
        <f>E5*100/B5</f>
        <v>113.27223669589034</v>
      </c>
      <c r="G5" s="68">
        <f>E5*100/C5</f>
        <v>101.97372367032629</v>
      </c>
      <c r="H5" s="170">
        <f>E5*100/D5</f>
        <v>99.303817939799188</v>
      </c>
    </row>
    <row r="6" spans="1:8" ht="16.5" x14ac:dyDescent="0.3">
      <c r="A6" s="203" t="s">
        <v>26</v>
      </c>
      <c r="B6" s="203"/>
      <c r="C6" s="203"/>
      <c r="D6" s="203"/>
      <c r="E6" s="203"/>
      <c r="F6" s="203"/>
      <c r="G6" s="203"/>
      <c r="H6" s="168"/>
    </row>
    <row r="7" spans="1:8" ht="16.5" customHeight="1" x14ac:dyDescent="0.3">
      <c r="A7" s="6" t="s">
        <v>29</v>
      </c>
      <c r="B7" s="76">
        <v>2670.6222800840401</v>
      </c>
      <c r="C7" s="69">
        <v>2973.2733363171501</v>
      </c>
      <c r="D7" s="69">
        <v>3082.8664640448101</v>
      </c>
      <c r="E7" s="69">
        <v>3064.0124422532399</v>
      </c>
      <c r="F7" s="70">
        <f>E7*100/B7</f>
        <v>114.73028084513774</v>
      </c>
      <c r="G7" s="70">
        <f>E7*100/C7</f>
        <v>103.05182523341377</v>
      </c>
      <c r="H7" s="169">
        <f t="shared" ref="H7:H23" si="0">E7*100/D7</f>
        <v>99.3884256093651</v>
      </c>
    </row>
    <row r="8" spans="1:8" ht="17.25" customHeight="1" x14ac:dyDescent="0.3">
      <c r="A8" s="204" t="s">
        <v>3</v>
      </c>
      <c r="B8" s="204"/>
      <c r="C8" s="204"/>
      <c r="D8" s="204"/>
      <c r="E8" s="204"/>
      <c r="F8" s="204"/>
      <c r="G8" s="204"/>
      <c r="H8" s="168"/>
    </row>
    <row r="9" spans="1:8" ht="16.5" x14ac:dyDescent="0.25">
      <c r="A9" s="15" t="s">
        <v>2</v>
      </c>
      <c r="B9" s="75">
        <v>2106.6307245840399</v>
      </c>
      <c r="C9" s="62">
        <v>2364.8020865671601</v>
      </c>
      <c r="D9" s="62">
        <v>2410.4472667007099</v>
      </c>
      <c r="E9" s="62">
        <v>2361.5913323732402</v>
      </c>
      <c r="F9" s="62">
        <f>E9*100/B9</f>
        <v>112.10276698302418</v>
      </c>
      <c r="G9" s="62">
        <f>E9*100/C9</f>
        <v>99.864227361259609</v>
      </c>
      <c r="H9" s="172">
        <f t="shared" si="0"/>
        <v>97.973158965043822</v>
      </c>
    </row>
    <row r="10" spans="1:8" ht="16.5" x14ac:dyDescent="0.3">
      <c r="A10" s="204" t="s">
        <v>1</v>
      </c>
      <c r="B10" s="204"/>
      <c r="C10" s="204"/>
      <c r="D10" s="204"/>
      <c r="E10" s="204"/>
      <c r="F10" s="204"/>
      <c r="G10" s="204"/>
      <c r="H10" s="168"/>
    </row>
    <row r="11" spans="1:8" ht="18.75" customHeight="1" x14ac:dyDescent="0.3">
      <c r="A11" s="1" t="s">
        <v>44</v>
      </c>
      <c r="B11" s="77">
        <v>1673.96919243404</v>
      </c>
      <c r="C11" s="73">
        <v>1941.32599955772</v>
      </c>
      <c r="D11" s="73">
        <v>2002.7408460439499</v>
      </c>
      <c r="E11" s="73">
        <v>1968.0036778133699</v>
      </c>
      <c r="F11" s="61">
        <f>E11*100/B11</f>
        <v>117.56510733341445</v>
      </c>
      <c r="G11" s="61">
        <f>E11*100/C11</f>
        <v>101.37419878277672</v>
      </c>
      <c r="H11" s="168">
        <f t="shared" si="0"/>
        <v>98.265518561765148</v>
      </c>
    </row>
    <row r="12" spans="1:8" ht="33.75" customHeight="1" x14ac:dyDescent="0.3">
      <c r="A12" s="1" t="s">
        <v>47</v>
      </c>
      <c r="B12" s="79">
        <v>7.8652790000000001</v>
      </c>
      <c r="C12" s="63">
        <v>8.3979789999999994</v>
      </c>
      <c r="D12" s="63">
        <v>3.60853190589759</v>
      </c>
      <c r="E12" s="63">
        <v>3.4028450000000001</v>
      </c>
      <c r="F12" s="61">
        <f t="shared" ref="F12:F15" si="1">E12*100/B12</f>
        <v>43.264135957542003</v>
      </c>
      <c r="G12" s="61">
        <f t="shared" ref="G12:G15" si="2">E12*100/C12</f>
        <v>40.519808396758322</v>
      </c>
      <c r="H12" s="168">
        <f t="shared" si="0"/>
        <v>94.299983725752128</v>
      </c>
    </row>
    <row r="13" spans="1:8" ht="34.5" customHeight="1" x14ac:dyDescent="0.3">
      <c r="A13" s="1" t="s">
        <v>46</v>
      </c>
      <c r="B13" s="79">
        <v>423.1960899</v>
      </c>
      <c r="C13" s="63">
        <v>411.15243801000003</v>
      </c>
      <c r="D13" s="63">
        <v>400.22233875000001</v>
      </c>
      <c r="E13" s="63">
        <v>391.42463958000002</v>
      </c>
      <c r="F13" s="61">
        <f t="shared" si="1"/>
        <v>92.492499085351312</v>
      </c>
      <c r="G13" s="61">
        <f t="shared" si="2"/>
        <v>95.201828663479745</v>
      </c>
      <c r="H13" s="168">
        <f t="shared" si="0"/>
        <v>97.801797071728288</v>
      </c>
    </row>
    <row r="14" spans="1:8" ht="16.5" x14ac:dyDescent="0.3">
      <c r="A14" s="1" t="s">
        <v>45</v>
      </c>
      <c r="B14" s="79">
        <v>563.9915555</v>
      </c>
      <c r="C14" s="58">
        <v>3.9256699994372002</v>
      </c>
      <c r="D14" s="58">
        <v>3.8755500008624999</v>
      </c>
      <c r="E14" s="58">
        <v>3.7461199998704999</v>
      </c>
      <c r="F14" s="79" t="s">
        <v>24</v>
      </c>
      <c r="G14" s="61">
        <f t="shared" si="2"/>
        <v>95.426258457984474</v>
      </c>
      <c r="H14" s="168">
        <f t="shared" si="0"/>
        <v>96.660344958439566</v>
      </c>
    </row>
    <row r="15" spans="1:8" ht="16.5" x14ac:dyDescent="0.25">
      <c r="A15" s="15" t="s">
        <v>6</v>
      </c>
      <c r="B15" s="78">
        <v>574.34793100000002</v>
      </c>
      <c r="C15" s="72">
        <v>608.47124974999997</v>
      </c>
      <c r="D15" s="72">
        <v>672.41919734410203</v>
      </c>
      <c r="E15" s="72">
        <v>702.42110988000002</v>
      </c>
      <c r="F15" s="72">
        <f t="shared" si="1"/>
        <v>122.29888399824321</v>
      </c>
      <c r="G15" s="72">
        <f t="shared" si="2"/>
        <v>115.44031212133702</v>
      </c>
      <c r="H15" s="172">
        <f t="shared" si="0"/>
        <v>104.4617870302333</v>
      </c>
    </row>
    <row r="16" spans="1:8" ht="16.5" x14ac:dyDescent="0.3">
      <c r="A16" s="204" t="s">
        <v>1</v>
      </c>
      <c r="B16" s="204"/>
      <c r="C16" s="204"/>
      <c r="D16" s="204"/>
      <c r="E16" s="204"/>
      <c r="F16" s="204"/>
      <c r="G16" s="204"/>
      <c r="H16" s="168"/>
    </row>
    <row r="17" spans="1:8" ht="21" customHeight="1" x14ac:dyDescent="0.3">
      <c r="A17" s="1" t="s">
        <v>44</v>
      </c>
      <c r="B17" s="63" t="s">
        <v>24</v>
      </c>
      <c r="C17" s="63" t="s">
        <v>24</v>
      </c>
      <c r="D17" s="63" t="s">
        <v>24</v>
      </c>
      <c r="E17" s="63" t="s">
        <v>24</v>
      </c>
      <c r="F17" s="63" t="s">
        <v>24</v>
      </c>
      <c r="G17" s="63" t="s">
        <v>24</v>
      </c>
      <c r="H17" s="63" t="s">
        <v>24</v>
      </c>
    </row>
    <row r="18" spans="1:8" ht="36.75" customHeight="1" x14ac:dyDescent="0.3">
      <c r="A18" s="1" t="s">
        <v>43</v>
      </c>
      <c r="B18" s="71">
        <v>501.11766299999999</v>
      </c>
      <c r="C18" s="58">
        <v>532.413454</v>
      </c>
      <c r="D18" s="58">
        <v>584.50295609410296</v>
      </c>
      <c r="E18" s="58">
        <v>604.23279000000002</v>
      </c>
      <c r="F18" s="63">
        <f>E18*100/B18</f>
        <v>120.57702903200202</v>
      </c>
      <c r="G18" s="63">
        <f t="shared" ref="G18:G21" si="3">E18*100/C18</f>
        <v>113.48939164861901</v>
      </c>
      <c r="H18" s="168">
        <f t="shared" si="0"/>
        <v>103.375489157102</v>
      </c>
    </row>
    <row r="19" spans="1:8" ht="36" customHeight="1" x14ac:dyDescent="0.3">
      <c r="A19" s="1" t="s">
        <v>41</v>
      </c>
      <c r="B19" s="80">
        <v>58.5385925</v>
      </c>
      <c r="C19" s="58">
        <v>71.712325750000005</v>
      </c>
      <c r="D19" s="58">
        <v>83.562491249999994</v>
      </c>
      <c r="E19" s="58">
        <v>93.865889879999997</v>
      </c>
      <c r="F19" s="63">
        <f t="shared" ref="F19:F21" si="4">E19*100/B19</f>
        <v>160.34873042087577</v>
      </c>
      <c r="G19" s="63">
        <f t="shared" si="3"/>
        <v>130.89226837689054</v>
      </c>
      <c r="H19" s="168">
        <f t="shared" si="0"/>
        <v>112.33017167855201</v>
      </c>
    </row>
    <row r="20" spans="1:8" ht="16.5" x14ac:dyDescent="0.3">
      <c r="A20" s="1" t="s">
        <v>42</v>
      </c>
      <c r="B20" s="71">
        <v>4.3353000000000002</v>
      </c>
      <c r="C20" s="58">
        <v>4.3454699999999997</v>
      </c>
      <c r="D20" s="58">
        <v>4.3537499999999998</v>
      </c>
      <c r="E20" s="58">
        <v>4.3224299999999998</v>
      </c>
      <c r="F20" s="63">
        <f>E20*100/B20</f>
        <v>99.703134731160475</v>
      </c>
      <c r="G20" s="63">
        <f t="shared" si="3"/>
        <v>99.469792680653654</v>
      </c>
      <c r="H20" s="168">
        <f>E20*100/D20</f>
        <v>99.280620155038761</v>
      </c>
    </row>
    <row r="21" spans="1:8" ht="19.5" customHeight="1" x14ac:dyDescent="0.25">
      <c r="A21" s="15" t="s">
        <v>28</v>
      </c>
      <c r="B21" s="81">
        <v>265.34498409553498</v>
      </c>
      <c r="C21" s="72">
        <v>287.99404619688403</v>
      </c>
      <c r="D21" s="72">
        <v>266.08411790707498</v>
      </c>
      <c r="E21" s="72">
        <v>261.62334654210503</v>
      </c>
      <c r="F21" s="159">
        <f t="shared" si="4"/>
        <v>98.597434367898202</v>
      </c>
      <c r="G21" s="159">
        <f t="shared" si="3"/>
        <v>90.843317768885072</v>
      </c>
      <c r="H21" s="172">
        <f t="shared" si="0"/>
        <v>98.323548432707355</v>
      </c>
    </row>
    <row r="22" spans="1:8" ht="16.5" x14ac:dyDescent="0.3">
      <c r="A22" s="204" t="s">
        <v>30</v>
      </c>
      <c r="B22" s="204"/>
      <c r="C22" s="204"/>
      <c r="D22" s="204"/>
      <c r="E22" s="204"/>
      <c r="F22" s="204"/>
      <c r="G22" s="204"/>
      <c r="H22" s="168"/>
    </row>
    <row r="23" spans="1:8" ht="18" customHeight="1" x14ac:dyDescent="0.25">
      <c r="A23" s="4" t="s">
        <v>40</v>
      </c>
      <c r="B23" s="79">
        <v>76.431788244513598</v>
      </c>
      <c r="C23" s="61">
        <v>74.102551731116904</v>
      </c>
      <c r="D23" s="61">
        <v>68.944669374149996</v>
      </c>
      <c r="E23" s="61">
        <v>68.085300886444799</v>
      </c>
      <c r="F23" s="61">
        <f>E23*100/B23</f>
        <v>89.079821956582421</v>
      </c>
      <c r="G23" s="61">
        <f>E23*100/C23</f>
        <v>91.879833144604987</v>
      </c>
      <c r="H23" s="168">
        <f t="shared" si="0"/>
        <v>98.753538895020938</v>
      </c>
    </row>
    <row r="24" spans="1:8" ht="28.5" customHeight="1" x14ac:dyDescent="0.25">
      <c r="A24" s="210" t="s">
        <v>4</v>
      </c>
      <c r="B24" s="210"/>
      <c r="C24" s="210"/>
      <c r="D24" s="210"/>
      <c r="E24" s="210"/>
      <c r="F24" s="210"/>
      <c r="G24" s="210"/>
      <c r="H24" s="210"/>
    </row>
    <row r="26" spans="1:8" ht="16.5" x14ac:dyDescent="0.3">
      <c r="A26" s="56" t="s">
        <v>53</v>
      </c>
      <c r="B26" s="56"/>
    </row>
    <row r="27" spans="1:8" ht="86.25" customHeight="1" x14ac:dyDescent="0.3">
      <c r="A27" s="1"/>
      <c r="B27" s="180">
        <v>42886</v>
      </c>
      <c r="C27" s="180">
        <v>43251</v>
      </c>
      <c r="D27" s="180">
        <v>43465</v>
      </c>
      <c r="E27" s="180">
        <v>43616</v>
      </c>
      <c r="F27" s="14" t="s">
        <v>134</v>
      </c>
      <c r="G27" s="160" t="s">
        <v>135</v>
      </c>
      <c r="H27" s="14" t="s">
        <v>136</v>
      </c>
    </row>
    <row r="28" spans="1:8" ht="16.5" x14ac:dyDescent="0.3">
      <c r="A28" s="82" t="s">
        <v>27</v>
      </c>
      <c r="B28" s="96">
        <v>6095.0119663267096</v>
      </c>
      <c r="C28" s="83">
        <v>6754.4837365409003</v>
      </c>
      <c r="D28" s="83">
        <v>6922.8952598488604</v>
      </c>
      <c r="E28" s="83">
        <v>6924.5128548427901</v>
      </c>
      <c r="F28" s="68">
        <f>E28*100/B28</f>
        <v>113.60950385493661</v>
      </c>
      <c r="G28" s="161">
        <f>E28*100/C28</f>
        <v>102.51727778071408</v>
      </c>
      <c r="H28" s="170">
        <f>E28*100/D28</f>
        <v>100.02336587414968</v>
      </c>
    </row>
    <row r="29" spans="1:8" ht="16.5" x14ac:dyDescent="0.3">
      <c r="A29" s="208" t="s">
        <v>26</v>
      </c>
      <c r="B29" s="209"/>
      <c r="C29" s="209"/>
      <c r="D29" s="209"/>
      <c r="E29" s="209"/>
      <c r="F29" s="209"/>
      <c r="G29" s="209"/>
      <c r="H29" s="168"/>
    </row>
    <row r="30" spans="1:8" ht="16.5" x14ac:dyDescent="0.3">
      <c r="A30" s="84" t="s">
        <v>0</v>
      </c>
      <c r="B30" s="95">
        <v>5544.1608471746704</v>
      </c>
      <c r="C30" s="69">
        <v>6158.0128333309003</v>
      </c>
      <c r="D30" s="69">
        <v>6372.8505716688596</v>
      </c>
      <c r="E30" s="69">
        <v>6379.7706337127902</v>
      </c>
      <c r="F30" s="70">
        <f>E30*100/B30</f>
        <v>115.07188931872261</v>
      </c>
      <c r="G30" s="162">
        <f>E30*100/C30</f>
        <v>103.60112598631822</v>
      </c>
      <c r="H30" s="169">
        <f t="shared" ref="H30:H47" si="5">E30*100/D30</f>
        <v>100.10858660447327</v>
      </c>
    </row>
    <row r="31" spans="1:8" ht="16.5" x14ac:dyDescent="0.25">
      <c r="A31" s="85" t="s">
        <v>50</v>
      </c>
      <c r="B31" s="94"/>
      <c r="C31" s="86"/>
      <c r="D31" s="86"/>
      <c r="E31" s="86"/>
      <c r="F31" s="87"/>
      <c r="G31" s="163"/>
      <c r="H31" s="168"/>
    </row>
    <row r="32" spans="1:8" ht="16.5" x14ac:dyDescent="0.25">
      <c r="A32" s="88" t="s">
        <v>2</v>
      </c>
      <c r="B32" s="78">
        <v>4373.3251496450903</v>
      </c>
      <c r="C32" s="89">
        <v>4897.7944339978003</v>
      </c>
      <c r="D32" s="89">
        <v>4982.8367270298904</v>
      </c>
      <c r="E32" s="89">
        <v>4917.21600843951</v>
      </c>
      <c r="F32" s="90">
        <f>E32*100/B32</f>
        <v>112.43655205555795</v>
      </c>
      <c r="G32" s="164">
        <f>E32*100/C32</f>
        <v>100.39653714959729</v>
      </c>
      <c r="H32" s="172">
        <f>E32*100/D32</f>
        <v>98.683065045370356</v>
      </c>
    </row>
    <row r="33" spans="1:8" ht="16.5" x14ac:dyDescent="0.25">
      <c r="A33" s="199" t="s">
        <v>50</v>
      </c>
      <c r="B33" s="207"/>
      <c r="C33" s="207"/>
      <c r="D33" s="207"/>
      <c r="E33" s="207"/>
      <c r="F33" s="207"/>
      <c r="G33" s="207"/>
      <c r="H33" s="168"/>
    </row>
    <row r="34" spans="1:8" ht="17.25" customHeight="1" x14ac:dyDescent="0.25">
      <c r="A34" s="85" t="s">
        <v>44</v>
      </c>
      <c r="B34" s="79">
        <v>3475.1280723148002</v>
      </c>
      <c r="C34" s="91">
        <v>4020.7236492299999</v>
      </c>
      <c r="D34" s="91">
        <v>4140.0327566799997</v>
      </c>
      <c r="E34" s="91">
        <v>4097.7027043400003</v>
      </c>
      <c r="F34" s="92">
        <f>E34*100/B34</f>
        <v>117.91515647970061</v>
      </c>
      <c r="G34" s="165">
        <f>E34*100/C34</f>
        <v>101.91455722466134</v>
      </c>
      <c r="H34" s="168">
        <f t="shared" si="5"/>
        <v>98.97754305755916</v>
      </c>
    </row>
    <row r="35" spans="1:8" ht="32.25" customHeight="1" x14ac:dyDescent="0.25">
      <c r="A35" s="85" t="s">
        <v>47</v>
      </c>
      <c r="B35" s="79">
        <v>16.328168984845298</v>
      </c>
      <c r="C35" s="91">
        <v>17.393241927800702</v>
      </c>
      <c r="D35" s="91">
        <v>7.4594974798916596</v>
      </c>
      <c r="E35" s="91">
        <v>7.8000291500000003</v>
      </c>
      <c r="F35" s="92">
        <f t="shared" ref="F35:F38" si="6">E35*100/B35</f>
        <v>47.770384770267015</v>
      </c>
      <c r="G35" s="165">
        <f t="shared" ref="G35:G38" si="7">E35*100/C35</f>
        <v>44.8451713739043</v>
      </c>
      <c r="H35" s="168">
        <f t="shared" si="5"/>
        <v>104.56507520816652</v>
      </c>
    </row>
    <row r="36" spans="1:8" ht="30.75" customHeight="1" x14ac:dyDescent="0.25">
      <c r="A36" s="85" t="s">
        <v>48</v>
      </c>
      <c r="B36" s="79">
        <v>878.54700000000003</v>
      </c>
      <c r="C36" s="91">
        <v>851.54700000000003</v>
      </c>
      <c r="D36" s="91">
        <v>827.33299999999997</v>
      </c>
      <c r="E36" s="91">
        <v>804.62800000000004</v>
      </c>
      <c r="F36" s="92">
        <f t="shared" si="6"/>
        <v>91.586221340463283</v>
      </c>
      <c r="G36" s="165">
        <f t="shared" si="7"/>
        <v>94.490145582099402</v>
      </c>
      <c r="H36" s="168">
        <f t="shared" si="5"/>
        <v>97.255639506704085</v>
      </c>
    </row>
    <row r="37" spans="1:8" ht="16.5" x14ac:dyDescent="0.25">
      <c r="A37" s="85" t="s">
        <v>45</v>
      </c>
      <c r="B37" s="94">
        <v>3.3219083454432199</v>
      </c>
      <c r="C37" s="91">
        <v>8.1305428400000004</v>
      </c>
      <c r="D37" s="91">
        <v>8.0114728700000004</v>
      </c>
      <c r="E37" s="91">
        <v>7.8000291500000003</v>
      </c>
      <c r="F37" s="94" t="s">
        <v>24</v>
      </c>
      <c r="G37" s="165">
        <f t="shared" si="7"/>
        <v>95.934912385259622</v>
      </c>
      <c r="H37" s="168">
        <f t="shared" si="5"/>
        <v>97.360738488027863</v>
      </c>
    </row>
    <row r="38" spans="1:8" ht="16.5" x14ac:dyDescent="0.25">
      <c r="A38" s="88" t="s">
        <v>6</v>
      </c>
      <c r="B38" s="78">
        <v>1170.8356975295801</v>
      </c>
      <c r="C38" s="89">
        <v>1260.2183993331</v>
      </c>
      <c r="D38" s="89">
        <v>1390.0138446389701</v>
      </c>
      <c r="E38" s="89">
        <v>1462.55462527328</v>
      </c>
      <c r="F38" s="90">
        <f t="shared" si="6"/>
        <v>124.91544529768062</v>
      </c>
      <c r="G38" s="164">
        <f t="shared" si="7"/>
        <v>116.05564765974334</v>
      </c>
      <c r="H38" s="172">
        <f t="shared" si="5"/>
        <v>105.21870921747193</v>
      </c>
    </row>
    <row r="39" spans="1:8" ht="16.5" x14ac:dyDescent="0.25">
      <c r="A39" s="198" t="s">
        <v>3</v>
      </c>
      <c r="B39" s="198"/>
      <c r="C39" s="198"/>
      <c r="D39" s="198"/>
      <c r="E39" s="198"/>
      <c r="F39" s="198"/>
      <c r="G39" s="199"/>
      <c r="H39" s="168"/>
    </row>
    <row r="40" spans="1:8" ht="18" customHeight="1" x14ac:dyDescent="0.25">
      <c r="A40" s="85" t="s">
        <v>44</v>
      </c>
      <c r="B40" s="86" t="s">
        <v>24</v>
      </c>
      <c r="C40" s="86" t="s">
        <v>24</v>
      </c>
      <c r="D40" s="86" t="s">
        <v>24</v>
      </c>
      <c r="E40" s="86" t="s">
        <v>24</v>
      </c>
      <c r="F40" s="86" t="s">
        <v>24</v>
      </c>
      <c r="G40" s="166" t="s">
        <v>24</v>
      </c>
      <c r="H40" s="93" t="s">
        <v>24</v>
      </c>
    </row>
    <row r="41" spans="1:8" ht="32.25" customHeight="1" x14ac:dyDescent="0.25">
      <c r="A41" s="157" t="s">
        <v>43</v>
      </c>
      <c r="B41" s="79">
        <v>1040.31069752958</v>
      </c>
      <c r="C41" s="93">
        <v>1102.6933993330999</v>
      </c>
      <c r="D41" s="93">
        <v>1208.2748446389701</v>
      </c>
      <c r="E41" s="93">
        <v>1258.11062527328</v>
      </c>
      <c r="F41" s="93">
        <f t="shared" ref="F41:F44" si="8">E41*100/B41</f>
        <v>120.93604615053063</v>
      </c>
      <c r="G41" s="166">
        <f t="shared" ref="G41:G44" si="9">E41*100/C41</f>
        <v>114.09432812730857</v>
      </c>
      <c r="H41" s="168">
        <f t="shared" si="5"/>
        <v>104.12454011232856</v>
      </c>
    </row>
    <row r="42" spans="1:8" ht="33" customHeight="1" x14ac:dyDescent="0.25">
      <c r="A42" s="157" t="s">
        <v>41</v>
      </c>
      <c r="B42" s="79">
        <v>121.52500000000001</v>
      </c>
      <c r="C42" s="93">
        <v>148.52500000000001</v>
      </c>
      <c r="D42" s="93">
        <v>172.739</v>
      </c>
      <c r="E42" s="93">
        <v>195.44399999999999</v>
      </c>
      <c r="F42" s="93">
        <f t="shared" si="8"/>
        <v>160.8261674552561</v>
      </c>
      <c r="G42" s="166">
        <f t="shared" si="9"/>
        <v>131.58996801885203</v>
      </c>
      <c r="H42" s="168">
        <f t="shared" si="5"/>
        <v>113.14410758427452</v>
      </c>
    </row>
    <row r="43" spans="1:8" ht="16.5" x14ac:dyDescent="0.25">
      <c r="A43" s="157" t="s">
        <v>42</v>
      </c>
      <c r="B43" s="79">
        <v>9</v>
      </c>
      <c r="C43" s="93">
        <v>9</v>
      </c>
      <c r="D43" s="93">
        <v>9</v>
      </c>
      <c r="E43" s="93">
        <v>9</v>
      </c>
      <c r="F43" s="93">
        <f t="shared" si="8"/>
        <v>100</v>
      </c>
      <c r="G43" s="166">
        <f t="shared" si="9"/>
        <v>100</v>
      </c>
      <c r="H43" s="168">
        <f t="shared" si="5"/>
        <v>100</v>
      </c>
    </row>
    <row r="44" spans="1:8" ht="21.75" customHeight="1" x14ac:dyDescent="0.25">
      <c r="A44" s="90" t="s">
        <v>115</v>
      </c>
      <c r="B44" s="78">
        <v>550.85111915203402</v>
      </c>
      <c r="C44" s="90">
        <v>596.47090320999996</v>
      </c>
      <c r="D44" s="90">
        <v>550.04468817999998</v>
      </c>
      <c r="E44" s="90">
        <v>544.74222112999996</v>
      </c>
      <c r="F44" s="89">
        <f t="shared" si="8"/>
        <v>98.891007422942536</v>
      </c>
      <c r="G44" s="167">
        <f t="shared" si="9"/>
        <v>91.327543086911007</v>
      </c>
      <c r="H44" s="172">
        <f t="shared" si="5"/>
        <v>99.035993408545593</v>
      </c>
    </row>
    <row r="45" spans="1:8" ht="16.5" x14ac:dyDescent="0.25">
      <c r="A45" s="205" t="s">
        <v>51</v>
      </c>
      <c r="B45" s="206"/>
      <c r="C45" s="206"/>
      <c r="D45" s="206"/>
      <c r="E45" s="206"/>
      <c r="F45" s="206"/>
      <c r="G45" s="206"/>
      <c r="H45" s="168"/>
    </row>
    <row r="46" spans="1:8" ht="33" customHeight="1" x14ac:dyDescent="0.25">
      <c r="A46" s="86" t="s">
        <v>40</v>
      </c>
      <c r="B46" s="79">
        <v>158.67093262303001</v>
      </c>
      <c r="C46" s="93">
        <v>158.47302302247601</v>
      </c>
      <c r="D46" s="93">
        <v>142.52128035999999</v>
      </c>
      <c r="E46" s="93">
        <v>141.99158180000001</v>
      </c>
      <c r="F46" s="93">
        <f>E46*100/B46</f>
        <v>89.488086729371688</v>
      </c>
      <c r="G46" s="166">
        <f>E46*100/C46</f>
        <v>89.599844245958209</v>
      </c>
      <c r="H46" s="168">
        <f t="shared" si="5"/>
        <v>99.628337214862228</v>
      </c>
    </row>
    <row r="47" spans="1:8" ht="32.25" customHeight="1" x14ac:dyDescent="0.25">
      <c r="A47" s="88" t="s">
        <v>25</v>
      </c>
      <c r="B47" s="78">
        <v>481.7</v>
      </c>
      <c r="C47" s="90">
        <v>484.1</v>
      </c>
      <c r="D47" s="90">
        <v>483.75</v>
      </c>
      <c r="E47" s="90">
        <v>480.27</v>
      </c>
      <c r="F47" s="89">
        <f>E47*100/B47</f>
        <v>99.703134731160475</v>
      </c>
      <c r="G47" s="167">
        <f>E47*100/C47</f>
        <v>99.208841148523021</v>
      </c>
      <c r="H47" s="171">
        <f t="shared" si="5"/>
        <v>99.280620155038761</v>
      </c>
    </row>
    <row r="48" spans="1:8" ht="25.5" customHeight="1" x14ac:dyDescent="0.25">
      <c r="A48" s="197" t="s">
        <v>85</v>
      </c>
      <c r="B48" s="197"/>
      <c r="C48" s="197"/>
      <c r="D48" s="197"/>
      <c r="E48" s="197"/>
      <c r="F48" s="197"/>
      <c r="G48" s="197"/>
    </row>
  </sheetData>
  <mergeCells count="14">
    <mergeCell ref="A48:G48"/>
    <mergeCell ref="A39:G39"/>
    <mergeCell ref="C3:D3"/>
    <mergeCell ref="A2:H2"/>
    <mergeCell ref="A1:H1"/>
    <mergeCell ref="A6:G6"/>
    <mergeCell ref="A8:G8"/>
    <mergeCell ref="A10:G10"/>
    <mergeCell ref="A16:G16"/>
    <mergeCell ref="A45:G45"/>
    <mergeCell ref="A22:G22"/>
    <mergeCell ref="A33:G33"/>
    <mergeCell ref="A29:G2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showRowColHeaders="0" showRuler="0" view="pageLayout" zoomScale="84" zoomScalePageLayoutView="84" workbookViewId="0">
      <selection activeCell="A19" sqref="A19:A21"/>
    </sheetView>
  </sheetViews>
  <sheetFormatPr defaultRowHeight="15" x14ac:dyDescent="0.25"/>
  <cols>
    <col min="1" max="1" width="51.85546875" customWidth="1"/>
    <col min="2" max="2" width="12.140625" customWidth="1"/>
    <col min="3" max="3" width="11.5703125" customWidth="1"/>
    <col min="4" max="4" width="10.85546875" customWidth="1"/>
    <col min="5" max="5" width="11.140625" customWidth="1"/>
    <col min="6" max="6" width="14.7109375" customWidth="1"/>
    <col min="7" max="7" width="15" customWidth="1"/>
    <col min="8" max="8" width="16.28515625" customWidth="1"/>
  </cols>
  <sheetData>
    <row r="1" spans="1:8" ht="19.5" customHeight="1" x14ac:dyDescent="0.35">
      <c r="A1" s="11" t="s">
        <v>33</v>
      </c>
      <c r="B1" s="11"/>
      <c r="C1" s="11"/>
      <c r="D1" s="11"/>
      <c r="E1" s="11"/>
      <c r="F1" s="11"/>
      <c r="G1" s="11"/>
    </row>
    <row r="2" spans="1:8" ht="33.75" customHeight="1" x14ac:dyDescent="0.25">
      <c r="A2" s="211" t="s">
        <v>123</v>
      </c>
      <c r="B2" s="211"/>
      <c r="C2" s="211"/>
      <c r="D2" s="211"/>
      <c r="E2" s="211"/>
      <c r="F2" s="211"/>
      <c r="G2" s="211"/>
      <c r="H2" s="211"/>
    </row>
    <row r="3" spans="1:8" ht="134.25" customHeight="1" x14ac:dyDescent="0.3">
      <c r="A3" s="1"/>
      <c r="B3" s="180">
        <v>42886</v>
      </c>
      <c r="C3" s="180">
        <v>43251</v>
      </c>
      <c r="D3" s="5" t="s">
        <v>117</v>
      </c>
      <c r="E3" s="180">
        <v>43616</v>
      </c>
      <c r="F3" s="5" t="s">
        <v>137</v>
      </c>
      <c r="G3" s="5" t="s">
        <v>138</v>
      </c>
      <c r="H3" s="5" t="s">
        <v>139</v>
      </c>
    </row>
    <row r="4" spans="1:8" ht="20.25" customHeight="1" x14ac:dyDescent="0.25">
      <c r="A4" s="8" t="s">
        <v>5</v>
      </c>
      <c r="B4" s="103">
        <v>2670.6222800840401</v>
      </c>
      <c r="C4" s="97">
        <v>2973.2733363268098</v>
      </c>
      <c r="D4" s="97">
        <v>3082.8664640448101</v>
      </c>
      <c r="E4" s="97">
        <v>3064.0124422532399</v>
      </c>
      <c r="F4" s="97"/>
      <c r="G4" s="97"/>
      <c r="H4" s="179"/>
    </row>
    <row r="5" spans="1:8" ht="16.5" x14ac:dyDescent="0.3">
      <c r="A5" s="9" t="s">
        <v>31</v>
      </c>
      <c r="B5" s="98">
        <v>100</v>
      </c>
      <c r="C5" s="98">
        <v>100</v>
      </c>
      <c r="D5" s="98">
        <v>100</v>
      </c>
      <c r="E5" s="98">
        <v>100</v>
      </c>
      <c r="F5" s="98"/>
      <c r="G5" s="98"/>
      <c r="H5" s="178"/>
    </row>
    <row r="6" spans="1:8" ht="16.5" x14ac:dyDescent="0.3">
      <c r="A6" s="2" t="s">
        <v>1</v>
      </c>
      <c r="B6" s="99"/>
      <c r="C6" s="99"/>
      <c r="D6" s="99"/>
      <c r="E6" s="99"/>
      <c r="F6" s="99"/>
      <c r="G6" s="99"/>
      <c r="H6" s="102"/>
    </row>
    <row r="7" spans="1:8" ht="16.5" x14ac:dyDescent="0.3">
      <c r="A7" s="2" t="s">
        <v>6</v>
      </c>
      <c r="B7" s="100">
        <v>21.1183573096773</v>
      </c>
      <c r="C7" s="94">
        <v>20.4646926441585</v>
      </c>
      <c r="D7" s="94">
        <v>21.811492816392299</v>
      </c>
      <c r="E7" s="94">
        <v>22.9248778560262</v>
      </c>
      <c r="F7" s="99">
        <f>E7-B7</f>
        <v>1.8065205463488994</v>
      </c>
      <c r="G7" s="101">
        <f>E7-C7</f>
        <v>2.4601852118676995</v>
      </c>
      <c r="H7" s="102">
        <f>E7-D7</f>
        <v>1.1133850396339007</v>
      </c>
    </row>
    <row r="8" spans="1:8" ht="16.5" x14ac:dyDescent="0.3">
      <c r="A8" s="2" t="s">
        <v>2</v>
      </c>
      <c r="B8" s="100">
        <v>78.881642690322593</v>
      </c>
      <c r="C8" s="94">
        <v>79.535307355841496</v>
      </c>
      <c r="D8" s="94">
        <v>78.188507183607697</v>
      </c>
      <c r="E8" s="94">
        <v>77.0751221439738</v>
      </c>
      <c r="F8" s="101">
        <f>E8-B8</f>
        <v>-1.8065205463487928</v>
      </c>
      <c r="G8" s="101">
        <f>E8-C8</f>
        <v>-2.4601852118676959</v>
      </c>
      <c r="H8" s="102">
        <f t="shared" ref="H8:H25" si="0">E8-D8</f>
        <v>-1.1133850396338971</v>
      </c>
    </row>
    <row r="9" spans="1:8" ht="16.5" x14ac:dyDescent="0.3">
      <c r="A9" s="9" t="s">
        <v>32</v>
      </c>
      <c r="B9" s="98">
        <v>100</v>
      </c>
      <c r="C9" s="98">
        <v>100</v>
      </c>
      <c r="D9" s="98">
        <v>100</v>
      </c>
      <c r="E9" s="98">
        <v>100</v>
      </c>
      <c r="F9" s="98"/>
      <c r="G9" s="153"/>
      <c r="H9" s="178"/>
    </row>
    <row r="10" spans="1:8" ht="16.5" x14ac:dyDescent="0.3">
      <c r="A10" s="2" t="s">
        <v>1</v>
      </c>
      <c r="B10" s="99"/>
      <c r="C10" s="99"/>
      <c r="D10" s="99"/>
      <c r="E10" s="99"/>
      <c r="F10" s="99"/>
      <c r="G10" s="101"/>
      <c r="H10" s="102"/>
    </row>
    <row r="11" spans="1:8" ht="16.5" x14ac:dyDescent="0.3">
      <c r="A11" s="2" t="s">
        <v>7</v>
      </c>
      <c r="B11" s="100">
        <v>62.680866737222097</v>
      </c>
      <c r="C11" s="94">
        <v>65.292550666253007</v>
      </c>
      <c r="D11" s="94">
        <v>64.963593765793405</v>
      </c>
      <c r="E11" s="94">
        <v>64.229624223266001</v>
      </c>
      <c r="F11" s="99">
        <f>E11-B11</f>
        <v>1.548757486043904</v>
      </c>
      <c r="G11" s="101">
        <f>E11-C11</f>
        <v>-1.0629264429870062</v>
      </c>
      <c r="H11" s="102">
        <f t="shared" si="0"/>
        <v>-0.73396954252740443</v>
      </c>
    </row>
    <row r="12" spans="1:8" ht="16.5" x14ac:dyDescent="0.3">
      <c r="A12" s="2" t="s">
        <v>8</v>
      </c>
      <c r="B12" s="100">
        <v>0</v>
      </c>
      <c r="C12" s="99" t="s">
        <v>24</v>
      </c>
      <c r="D12" s="99" t="s">
        <v>24</v>
      </c>
      <c r="E12" s="99" t="s">
        <v>24</v>
      </c>
      <c r="F12" s="99" t="s">
        <v>24</v>
      </c>
      <c r="G12" s="99" t="s">
        <v>24</v>
      </c>
      <c r="H12" s="101" t="s">
        <v>24</v>
      </c>
    </row>
    <row r="13" spans="1:8" ht="16.5" x14ac:dyDescent="0.3">
      <c r="A13" s="2" t="s">
        <v>9</v>
      </c>
      <c r="B13" s="100">
        <v>19.058589670119201</v>
      </c>
      <c r="C13" s="94">
        <v>18.1890923512643</v>
      </c>
      <c r="D13" s="94">
        <v>19.076774646553499</v>
      </c>
      <c r="E13" s="94">
        <v>19.831369697479101</v>
      </c>
      <c r="F13" s="99">
        <f t="shared" ref="F13:F16" si="1">E13-B13</f>
        <v>0.77278002735990015</v>
      </c>
      <c r="G13" s="101">
        <f t="shared" ref="G13:G25" si="2">E13-C13</f>
        <v>1.6422773462148008</v>
      </c>
      <c r="H13" s="102">
        <f t="shared" si="0"/>
        <v>0.75459505092560164</v>
      </c>
    </row>
    <row r="14" spans="1:8" ht="16.5" x14ac:dyDescent="0.3">
      <c r="A14" s="2" t="s">
        <v>10</v>
      </c>
      <c r="B14" s="100">
        <v>18.038293396730001</v>
      </c>
      <c r="C14" s="94">
        <v>16.240174014964001</v>
      </c>
      <c r="D14" s="94">
        <v>15.6926949526468</v>
      </c>
      <c r="E14" s="94">
        <v>15.6756732713131</v>
      </c>
      <c r="F14" s="101">
        <f t="shared" si="1"/>
        <v>-2.3626201254169015</v>
      </c>
      <c r="G14" s="101">
        <f t="shared" si="2"/>
        <v>-0.56450074365090153</v>
      </c>
      <c r="H14" s="102">
        <f t="shared" si="0"/>
        <v>-1.70216813337003E-2</v>
      </c>
    </row>
    <row r="15" spans="1:8" ht="16.5" x14ac:dyDescent="0.3">
      <c r="A15" s="2" t="s">
        <v>11</v>
      </c>
      <c r="B15" s="100">
        <v>5.99172433306309E-2</v>
      </c>
      <c r="C15" s="94">
        <v>0.13203192425917301</v>
      </c>
      <c r="D15" s="94">
        <v>0.12571254856681899</v>
      </c>
      <c r="E15" s="94">
        <v>0.122261905604915</v>
      </c>
      <c r="F15" s="99">
        <f t="shared" si="1"/>
        <v>6.2344662274284098E-2</v>
      </c>
      <c r="G15" s="101">
        <f t="shared" si="2"/>
        <v>-9.7700186542580142E-3</v>
      </c>
      <c r="H15" s="102">
        <f t="shared" si="0"/>
        <v>-3.4506429619039908E-3</v>
      </c>
    </row>
    <row r="16" spans="1:8" ht="16.5" x14ac:dyDescent="0.3">
      <c r="A16" s="2" t="s">
        <v>12</v>
      </c>
      <c r="B16" s="100">
        <v>0.162332952597983</v>
      </c>
      <c r="C16" s="94">
        <v>0.14615104325956099</v>
      </c>
      <c r="D16" s="94">
        <v>0.141224086439597</v>
      </c>
      <c r="E16" s="94">
        <v>0.14107090233684999</v>
      </c>
      <c r="F16" s="191">
        <f t="shared" si="1"/>
        <v>-2.1262050261133009E-2</v>
      </c>
      <c r="G16" s="101">
        <f t="shared" si="2"/>
        <v>-5.0801409227110017E-3</v>
      </c>
      <c r="H16" s="102">
        <f t="shared" si="0"/>
        <v>-1.53184102747006E-4</v>
      </c>
    </row>
    <row r="17" spans="1:8" ht="30" customHeight="1" x14ac:dyDescent="0.25">
      <c r="A17" s="182" t="s">
        <v>13</v>
      </c>
      <c r="B17" s="98">
        <v>100</v>
      </c>
      <c r="C17" s="98">
        <v>100</v>
      </c>
      <c r="D17" s="98">
        <v>100</v>
      </c>
      <c r="E17" s="98">
        <v>100</v>
      </c>
      <c r="F17" s="98"/>
      <c r="G17" s="153"/>
      <c r="H17" s="178"/>
    </row>
    <row r="18" spans="1:8" ht="16.5" x14ac:dyDescent="0.3">
      <c r="A18" s="2" t="s">
        <v>1</v>
      </c>
      <c r="B18" s="99"/>
      <c r="C18" s="99"/>
      <c r="D18" s="99"/>
      <c r="E18" s="99"/>
      <c r="F18" s="99"/>
      <c r="G18" s="101"/>
      <c r="H18" s="102"/>
    </row>
    <row r="19" spans="1:8" ht="16.5" x14ac:dyDescent="0.3">
      <c r="A19" s="2" t="s">
        <v>14</v>
      </c>
      <c r="B19" s="100">
        <v>1.4358088107762399</v>
      </c>
      <c r="C19" s="94">
        <v>0.81913837864932004</v>
      </c>
      <c r="D19" s="94">
        <v>0.96778976150834395</v>
      </c>
      <c r="E19" s="94">
        <v>0.92437725152224004</v>
      </c>
      <c r="F19" s="101">
        <f>E19-B19</f>
        <v>-0.51143155925399986</v>
      </c>
      <c r="G19" s="101">
        <f t="shared" si="2"/>
        <v>0.10523887287292</v>
      </c>
      <c r="H19" s="102">
        <f t="shared" si="0"/>
        <v>-4.3412509986103909E-2</v>
      </c>
    </row>
    <row r="20" spans="1:8" ht="16.5" x14ac:dyDescent="0.3">
      <c r="A20" s="2" t="s">
        <v>15</v>
      </c>
      <c r="B20" s="100">
        <v>8.5071969815533208</v>
      </c>
      <c r="C20" s="94">
        <v>7.4394585017624104</v>
      </c>
      <c r="D20" s="94">
        <v>7.6264587111413196</v>
      </c>
      <c r="E20" s="94">
        <v>6.9846020874060102</v>
      </c>
      <c r="F20" s="101">
        <f t="shared" ref="F20:F21" si="3">E20-B20</f>
        <v>-1.5225948941473106</v>
      </c>
      <c r="G20" s="101">
        <f t="shared" si="2"/>
        <v>-0.45485641435640023</v>
      </c>
      <c r="H20" s="102">
        <f t="shared" si="0"/>
        <v>-0.64185662373530938</v>
      </c>
    </row>
    <row r="21" spans="1:8" ht="16.5" x14ac:dyDescent="0.3">
      <c r="A21" s="2" t="s">
        <v>16</v>
      </c>
      <c r="B21" s="100">
        <v>90.0569942076704</v>
      </c>
      <c r="C21" s="94">
        <v>91.741403119588298</v>
      </c>
      <c r="D21" s="94">
        <v>91.405751527350304</v>
      </c>
      <c r="E21" s="94">
        <v>92.091020661071695</v>
      </c>
      <c r="F21" s="101">
        <f t="shared" si="3"/>
        <v>2.034026453401296</v>
      </c>
      <c r="G21" s="101">
        <f t="shared" si="2"/>
        <v>0.34961754148339708</v>
      </c>
      <c r="H21" s="102">
        <f t="shared" si="0"/>
        <v>0.6852691337213912</v>
      </c>
    </row>
    <row r="22" spans="1:8" ht="16.5" x14ac:dyDescent="0.3">
      <c r="A22" s="9" t="s">
        <v>17</v>
      </c>
      <c r="B22" s="98">
        <v>100</v>
      </c>
      <c r="C22" s="98">
        <v>100</v>
      </c>
      <c r="D22" s="98">
        <v>100</v>
      </c>
      <c r="E22" s="98">
        <v>100</v>
      </c>
      <c r="F22" s="98"/>
      <c r="G22" s="153"/>
      <c r="H22" s="178"/>
    </row>
    <row r="23" spans="1:8" ht="16.5" x14ac:dyDescent="0.3">
      <c r="A23" s="2" t="s">
        <v>1</v>
      </c>
      <c r="B23" s="99"/>
      <c r="C23" s="99"/>
      <c r="D23" s="99"/>
      <c r="E23" s="99"/>
      <c r="F23" s="99"/>
      <c r="G23" s="101"/>
      <c r="H23" s="102"/>
    </row>
    <row r="24" spans="1:8" ht="16.5" x14ac:dyDescent="0.3">
      <c r="A24" s="2" t="s">
        <v>18</v>
      </c>
      <c r="B24" s="100">
        <v>12.384907283305999</v>
      </c>
      <c r="C24" s="94">
        <v>13.8491604933199</v>
      </c>
      <c r="D24" s="94">
        <v>15.022181068954501</v>
      </c>
      <c r="E24" s="94">
        <v>15.218730738678</v>
      </c>
      <c r="F24" s="99">
        <f>E24-B24</f>
        <v>2.8338234553720003</v>
      </c>
      <c r="G24" s="101">
        <f t="shared" si="2"/>
        <v>1.3695702453580996</v>
      </c>
      <c r="H24" s="102">
        <f>E24-D24</f>
        <v>0.19654966972349897</v>
      </c>
    </row>
    <row r="25" spans="1:8" ht="16.5" x14ac:dyDescent="0.3">
      <c r="A25" s="2" t="s">
        <v>19</v>
      </c>
      <c r="B25" s="100">
        <v>87.615092716693994</v>
      </c>
      <c r="C25" s="94">
        <v>86.1508395066801</v>
      </c>
      <c r="D25" s="94">
        <v>84.977818931045505</v>
      </c>
      <c r="E25" s="94">
        <v>84.781269261321995</v>
      </c>
      <c r="F25" s="101">
        <f>E25-B25</f>
        <v>-2.8338234553719985</v>
      </c>
      <c r="G25" s="101">
        <f t="shared" si="2"/>
        <v>-1.3695702453581049</v>
      </c>
      <c r="H25" s="102">
        <f t="shared" si="0"/>
        <v>-0.19654966972350962</v>
      </c>
    </row>
    <row r="26" spans="1:8" ht="22.5" customHeight="1" x14ac:dyDescent="0.25">
      <c r="A26" s="212" t="s">
        <v>39</v>
      </c>
      <c r="B26" s="212"/>
      <c r="C26" s="212"/>
      <c r="D26" s="212"/>
      <c r="E26" s="212"/>
      <c r="F26" s="212"/>
      <c r="G26" s="212"/>
      <c r="H26" s="212"/>
    </row>
    <row r="27" spans="1:8" x14ac:dyDescent="0.25">
      <c r="D27" s="176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showRuler="0" view="pageLayout" topLeftCell="A5" zoomScale="87" zoomScalePageLayoutView="87" workbookViewId="0">
      <selection activeCell="E6" sqref="E6"/>
    </sheetView>
  </sheetViews>
  <sheetFormatPr defaultRowHeight="15" x14ac:dyDescent="0.25"/>
  <cols>
    <col min="1" max="1" width="62.5703125" customWidth="1"/>
    <col min="2" max="2" width="11.42578125" customWidth="1"/>
    <col min="3" max="3" width="11.5703125" customWidth="1"/>
    <col min="4" max="4" width="10.42578125" customWidth="1"/>
    <col min="5" max="5" width="11.140625" customWidth="1"/>
    <col min="6" max="6" width="12" customWidth="1"/>
    <col min="7" max="7" width="10.140625" customWidth="1"/>
    <col min="8" max="8" width="12" customWidth="1"/>
  </cols>
  <sheetData>
    <row r="1" spans="1:8" ht="17.25" customHeight="1" x14ac:dyDescent="0.3">
      <c r="A1" s="214" t="s">
        <v>67</v>
      </c>
      <c r="B1" s="214"/>
      <c r="C1" s="214"/>
      <c r="D1" s="214"/>
      <c r="E1" s="214"/>
      <c r="F1" s="214"/>
      <c r="G1" s="214"/>
      <c r="H1" s="214"/>
    </row>
    <row r="2" spans="1:8" ht="17.25" customHeight="1" x14ac:dyDescent="0.25">
      <c r="A2" s="215" t="s">
        <v>119</v>
      </c>
      <c r="B2" s="215"/>
      <c r="C2" s="215"/>
      <c r="D2" s="215"/>
      <c r="E2" s="215"/>
      <c r="F2" s="215"/>
      <c r="G2" s="215"/>
      <c r="H2" s="215"/>
    </row>
    <row r="3" spans="1:8" ht="17.25" customHeight="1" x14ac:dyDescent="0.25">
      <c r="A3" s="173" t="s">
        <v>124</v>
      </c>
      <c r="B3" s="173"/>
      <c r="C3" s="173"/>
      <c r="D3" s="173"/>
      <c r="E3" s="173"/>
      <c r="F3" s="173"/>
      <c r="G3" s="173"/>
      <c r="H3" s="173"/>
    </row>
    <row r="4" spans="1:8" ht="20.25" customHeight="1" x14ac:dyDescent="0.3">
      <c r="A4" s="7" t="s">
        <v>34</v>
      </c>
      <c r="B4" s="7"/>
      <c r="C4" s="7"/>
      <c r="D4" s="7"/>
      <c r="E4" s="7"/>
      <c r="F4" s="3"/>
      <c r="G4" s="3"/>
      <c r="H4" s="3"/>
    </row>
    <row r="5" spans="1:8" ht="173.25" customHeight="1" x14ac:dyDescent="0.3">
      <c r="A5" s="1"/>
      <c r="B5" s="180">
        <v>42886</v>
      </c>
      <c r="C5" s="180">
        <v>43251</v>
      </c>
      <c r="D5" s="5" t="s">
        <v>117</v>
      </c>
      <c r="E5" s="180">
        <v>43616</v>
      </c>
      <c r="F5" s="5" t="s">
        <v>140</v>
      </c>
      <c r="G5" s="5" t="s">
        <v>141</v>
      </c>
      <c r="H5" s="5" t="s">
        <v>142</v>
      </c>
    </row>
    <row r="6" spans="1:8" ht="42.75" customHeight="1" x14ac:dyDescent="0.25">
      <c r="A6" s="10" t="s">
        <v>20</v>
      </c>
      <c r="B6" s="123">
        <v>4.99250683189294</v>
      </c>
      <c r="C6" s="124">
        <v>4.88</v>
      </c>
      <c r="D6" s="124">
        <v>4.97</v>
      </c>
      <c r="E6" s="124">
        <v>5</v>
      </c>
      <c r="F6" s="124">
        <f>E6-B6</f>
        <v>7.493168107060022E-3</v>
      </c>
      <c r="G6" s="124">
        <f>E6-C6</f>
        <v>0.12000000000000011</v>
      </c>
      <c r="H6" s="178">
        <f>E6-D6</f>
        <v>3.0000000000000249E-2</v>
      </c>
    </row>
    <row r="7" spans="1:8" ht="34.5" customHeight="1" x14ac:dyDescent="0.25">
      <c r="A7" s="4" t="s">
        <v>52</v>
      </c>
      <c r="B7" s="125">
        <v>1.9947934558098801</v>
      </c>
      <c r="C7" s="102">
        <v>2.2799999999999998</v>
      </c>
      <c r="D7" s="102">
        <v>2.38</v>
      </c>
      <c r="E7" s="102">
        <v>2.41</v>
      </c>
      <c r="F7" s="126">
        <f t="shared" ref="F7:F11" si="0">E7-B7</f>
        <v>0.41520654419012004</v>
      </c>
      <c r="G7" s="126">
        <f t="shared" ref="G7:G11" si="1">E7-C7</f>
        <v>0.13000000000000034</v>
      </c>
      <c r="H7" s="102">
        <f t="shared" ref="H7:H11" si="2">E7-D7</f>
        <v>3.0000000000000249E-2</v>
      </c>
    </row>
    <row r="8" spans="1:8" ht="34.5" customHeight="1" x14ac:dyDescent="0.25">
      <c r="A8" s="4" t="s">
        <v>21</v>
      </c>
      <c r="B8" s="127">
        <v>0</v>
      </c>
      <c r="C8" s="102" t="s">
        <v>24</v>
      </c>
      <c r="D8" s="102" t="s">
        <v>24</v>
      </c>
      <c r="E8" s="102" t="s">
        <v>24</v>
      </c>
      <c r="F8" s="102" t="s">
        <v>24</v>
      </c>
      <c r="G8" s="102" t="s">
        <v>24</v>
      </c>
      <c r="H8" s="102" t="s">
        <v>24</v>
      </c>
    </row>
    <row r="9" spans="1:8" ht="35.25" customHeight="1" x14ac:dyDescent="0.25">
      <c r="A9" s="4" t="s">
        <v>22</v>
      </c>
      <c r="B9" s="127">
        <v>13.124944293674</v>
      </c>
      <c r="C9" s="102">
        <v>12.48</v>
      </c>
      <c r="D9" s="102">
        <v>12.28</v>
      </c>
      <c r="E9" s="102">
        <v>11.96</v>
      </c>
      <c r="F9" s="126">
        <f t="shared" si="0"/>
        <v>-1.1649442936739991</v>
      </c>
      <c r="G9" s="126">
        <f t="shared" si="1"/>
        <v>-0.51999999999999957</v>
      </c>
      <c r="H9" s="102">
        <f>E9-D9</f>
        <v>-0.31999999999999851</v>
      </c>
    </row>
    <row r="10" spans="1:8" ht="35.25" customHeight="1" x14ac:dyDescent="0.25">
      <c r="A10" s="4" t="s">
        <v>23</v>
      </c>
      <c r="B10" s="129">
        <v>6.8749550032397702</v>
      </c>
      <c r="C10" s="128">
        <v>6.87</v>
      </c>
      <c r="D10" s="128">
        <v>6.87</v>
      </c>
      <c r="E10" s="128">
        <v>6.87</v>
      </c>
      <c r="F10" s="126">
        <f t="shared" si="0"/>
        <v>-4.9550032397700505E-3</v>
      </c>
      <c r="G10" s="126">
        <f t="shared" si="1"/>
        <v>0</v>
      </c>
      <c r="H10" s="102">
        <f t="shared" si="2"/>
        <v>0</v>
      </c>
    </row>
    <row r="11" spans="1:8" ht="35.25" customHeight="1" x14ac:dyDescent="0.25">
      <c r="A11" s="4" t="s">
        <v>64</v>
      </c>
      <c r="B11" s="125">
        <v>1</v>
      </c>
      <c r="C11" s="102">
        <v>1</v>
      </c>
      <c r="D11" s="102">
        <v>1</v>
      </c>
      <c r="E11" s="102">
        <v>1</v>
      </c>
      <c r="F11" s="126">
        <f t="shared" si="0"/>
        <v>0</v>
      </c>
      <c r="G11" s="126">
        <f t="shared" si="1"/>
        <v>0</v>
      </c>
      <c r="H11" s="102">
        <f t="shared" si="2"/>
        <v>0</v>
      </c>
    </row>
    <row r="12" spans="1:8" ht="33" customHeight="1" x14ac:dyDescent="0.25">
      <c r="A12" s="4" t="s">
        <v>65</v>
      </c>
      <c r="B12" s="125">
        <v>0</v>
      </c>
      <c r="C12" s="102" t="s">
        <v>24</v>
      </c>
      <c r="D12" s="102" t="s">
        <v>24</v>
      </c>
      <c r="E12" s="102" t="s">
        <v>24</v>
      </c>
      <c r="F12" s="102" t="s">
        <v>24</v>
      </c>
      <c r="G12" s="102" t="s">
        <v>24</v>
      </c>
      <c r="H12" s="102" t="s">
        <v>24</v>
      </c>
    </row>
    <row r="14" spans="1:8" ht="29.25" customHeight="1" x14ac:dyDescent="0.25">
      <c r="A14" s="213" t="s">
        <v>85</v>
      </c>
      <c r="B14" s="213"/>
      <c r="C14" s="213"/>
      <c r="D14" s="213"/>
      <c r="E14" s="213"/>
      <c r="F14" s="213"/>
      <c r="G14" s="213"/>
    </row>
  </sheetData>
  <mergeCells count="3">
    <mergeCell ref="A14:G14"/>
    <mergeCell ref="A1:H1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showRowColHeaders="0" showRuler="0" view="pageLayout" topLeftCell="A2" zoomScale="66" zoomScalePageLayoutView="66" workbookViewId="0">
      <selection activeCell="F14" sqref="F14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4" width="11.85546875" customWidth="1"/>
    <col min="5" max="6" width="11.7109375" customWidth="1"/>
    <col min="7" max="7" width="14.5703125" customWidth="1"/>
    <col min="8" max="8" width="13.7109375" customWidth="1"/>
    <col min="9" max="9" width="14.7109375" customWidth="1"/>
  </cols>
  <sheetData>
    <row r="1" spans="1:10" hidden="1" x14ac:dyDescent="0.25"/>
    <row r="2" spans="1:10" ht="19.5" customHeight="1" x14ac:dyDescent="0.25">
      <c r="A2" s="217"/>
      <c r="B2" s="217"/>
      <c r="C2" s="217"/>
      <c r="D2" s="217"/>
      <c r="E2" s="217"/>
      <c r="F2" s="217"/>
      <c r="G2" s="217"/>
      <c r="H2" s="217"/>
      <c r="I2" s="217"/>
    </row>
    <row r="3" spans="1:10" ht="42" customHeight="1" x14ac:dyDescent="0.25">
      <c r="A3" s="216" t="s">
        <v>125</v>
      </c>
      <c r="B3" s="216"/>
      <c r="C3" s="216"/>
      <c r="D3" s="216"/>
      <c r="E3" s="216"/>
      <c r="F3" s="216"/>
      <c r="G3" s="216"/>
      <c r="H3" s="216"/>
      <c r="I3" s="216"/>
    </row>
    <row r="4" spans="1:10" ht="7.5" customHeight="1" x14ac:dyDescent="0.25">
      <c r="A4" s="216"/>
      <c r="B4" s="216"/>
      <c r="C4" s="216"/>
      <c r="D4" s="216"/>
      <c r="E4" s="216"/>
      <c r="F4" s="216"/>
      <c r="G4" s="216"/>
      <c r="H4" s="216"/>
      <c r="I4" s="216"/>
    </row>
    <row r="5" spans="1:10" ht="16.5" x14ac:dyDescent="0.25">
      <c r="A5" s="13"/>
      <c r="B5" s="13"/>
      <c r="C5" s="13"/>
      <c r="D5" s="13" t="s">
        <v>35</v>
      </c>
      <c r="E5" s="13"/>
      <c r="F5" s="13"/>
      <c r="G5" s="13"/>
      <c r="H5" s="13"/>
      <c r="I5" s="13"/>
    </row>
    <row r="6" spans="1:10" ht="4.5" customHeight="1" x14ac:dyDescent="0.25"/>
    <row r="7" spans="1:10" ht="181.5" customHeight="1" x14ac:dyDescent="0.25">
      <c r="A7" s="5"/>
      <c r="B7" s="5" t="s">
        <v>149</v>
      </c>
      <c r="C7" s="5" t="s">
        <v>146</v>
      </c>
      <c r="D7" s="5" t="s">
        <v>121</v>
      </c>
      <c r="E7" s="5" t="s">
        <v>127</v>
      </c>
      <c r="F7" s="5" t="s">
        <v>126</v>
      </c>
      <c r="G7" s="5" t="s">
        <v>143</v>
      </c>
      <c r="H7" s="5" t="s">
        <v>144</v>
      </c>
      <c r="I7" s="5" t="s">
        <v>145</v>
      </c>
    </row>
    <row r="8" spans="1:10" ht="38.25" customHeight="1" x14ac:dyDescent="0.25">
      <c r="A8" s="16" t="s">
        <v>36</v>
      </c>
      <c r="B8" s="130">
        <v>23.84</v>
      </c>
      <c r="C8" s="150">
        <v>34.799999999999997</v>
      </c>
      <c r="D8" s="58">
        <v>7.8652207499999998</v>
      </c>
      <c r="E8" s="58">
        <v>17.188868240000001</v>
      </c>
      <c r="F8" s="58">
        <v>43.343953710000001</v>
      </c>
      <c r="G8" s="58">
        <f>F8/B8*100</f>
        <v>181.81188636744966</v>
      </c>
      <c r="H8" s="58">
        <f>F8/C8*100</f>
        <v>124.55159112068968</v>
      </c>
      <c r="I8" s="58">
        <f>E8/D8*100</f>
        <v>218.54273117509132</v>
      </c>
      <c r="J8" s="175"/>
    </row>
    <row r="9" spans="1:10" ht="36.75" customHeight="1" x14ac:dyDescent="0.25">
      <c r="A9" s="16" t="s">
        <v>37</v>
      </c>
      <c r="B9" s="130">
        <v>32.869999999999997</v>
      </c>
      <c r="C9" s="131">
        <v>51.18</v>
      </c>
      <c r="D9" s="58">
        <v>12.688769799999999</v>
      </c>
      <c r="E9" s="58">
        <v>3.52669517</v>
      </c>
      <c r="F9" s="58">
        <v>55.470061006739897</v>
      </c>
      <c r="G9" s="58">
        <f t="shared" ref="G9:G10" si="0">F9/B9*100</f>
        <v>168.75588988968636</v>
      </c>
      <c r="H9" s="58">
        <f t="shared" ref="H9" si="1">F9/C9*100</f>
        <v>108.38229973962466</v>
      </c>
      <c r="I9" s="58">
        <f t="shared" ref="I9" si="2">E9/D9*100</f>
        <v>27.793830494111415</v>
      </c>
      <c r="J9" s="176"/>
    </row>
    <row r="10" spans="1:10" ht="42" customHeight="1" x14ac:dyDescent="0.25">
      <c r="A10" s="16" t="s">
        <v>38</v>
      </c>
      <c r="B10" s="130">
        <v>46.7</v>
      </c>
      <c r="C10" s="131">
        <v>67.69</v>
      </c>
      <c r="D10" s="58">
        <v>4.4296953630000004</v>
      </c>
      <c r="E10" s="58">
        <v>16.296650441000001</v>
      </c>
      <c r="F10" s="58">
        <v>41.442962727000001</v>
      </c>
      <c r="G10" s="58">
        <f t="shared" si="0"/>
        <v>88.742960871520339</v>
      </c>
      <c r="H10" s="58">
        <f>F10/C10*100</f>
        <v>61.224645777810615</v>
      </c>
      <c r="I10" s="58">
        <f>E10/D10*100</f>
        <v>367.89551211853842</v>
      </c>
      <c r="J10" s="175"/>
    </row>
    <row r="12" spans="1:10" ht="39.75" customHeight="1" x14ac:dyDescent="0.25">
      <c r="A12" s="197" t="s">
        <v>39</v>
      </c>
      <c r="B12" s="197"/>
      <c r="C12" s="197"/>
      <c r="D12" s="197"/>
      <c r="E12" s="197"/>
      <c r="F12" s="197"/>
      <c r="G12" s="197"/>
      <c r="H12" s="197"/>
      <c r="I12" s="197"/>
    </row>
    <row r="14" spans="1:10" x14ac:dyDescent="0.25">
      <c r="E14" s="175"/>
    </row>
    <row r="15" spans="1:10" x14ac:dyDescent="0.25">
      <c r="H15" s="175"/>
    </row>
  </sheetData>
  <mergeCells count="4">
    <mergeCell ref="A3:I3"/>
    <mergeCell ref="A4:I4"/>
    <mergeCell ref="A12:I12"/>
    <mergeCell ref="A2:I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showRowColHeaders="0" showRuler="0" view="pageLayout" topLeftCell="A7" workbookViewId="0">
      <selection activeCell="A11" sqref="A11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4" spans="1:5" ht="16.5" x14ac:dyDescent="0.3">
      <c r="A4" s="219" t="s">
        <v>62</v>
      </c>
      <c r="B4" s="219"/>
      <c r="C4" s="219"/>
      <c r="D4" s="219"/>
      <c r="E4" s="219"/>
    </row>
    <row r="5" spans="1:5" ht="30" customHeight="1" x14ac:dyDescent="0.25">
      <c r="A5" s="218" t="s">
        <v>66</v>
      </c>
      <c r="B5" s="218"/>
      <c r="C5" s="218"/>
      <c r="D5" s="218"/>
      <c r="E5" s="218"/>
    </row>
    <row r="6" spans="1:5" x14ac:dyDescent="0.25">
      <c r="D6" s="175"/>
    </row>
    <row r="8" spans="1:5" ht="105.75" customHeight="1" x14ac:dyDescent="0.3">
      <c r="A8" s="18"/>
      <c r="B8" s="192">
        <v>42886</v>
      </c>
      <c r="C8" s="181">
        <v>43251</v>
      </c>
      <c r="D8" s="181">
        <v>43616</v>
      </c>
      <c r="E8" s="19" t="s">
        <v>116</v>
      </c>
    </row>
    <row r="9" spans="1:5" ht="21.75" customHeight="1" x14ac:dyDescent="0.25">
      <c r="A9" s="20" t="s">
        <v>54</v>
      </c>
      <c r="B9" s="104"/>
      <c r="C9" s="104"/>
      <c r="D9" s="104"/>
      <c r="E9" s="29"/>
    </row>
    <row r="10" spans="1:5" ht="38.25" customHeight="1" x14ac:dyDescent="0.25">
      <c r="A10" s="23" t="s">
        <v>120</v>
      </c>
      <c r="B10" s="109">
        <v>9.1804371597984904</v>
      </c>
      <c r="C10" s="109">
        <v>8.98</v>
      </c>
      <c r="D10" s="106">
        <v>8.64</v>
      </c>
      <c r="E10" s="105" t="s">
        <v>55</v>
      </c>
    </row>
    <row r="11" spans="1:5" ht="57" customHeight="1" x14ac:dyDescent="0.25">
      <c r="A11" s="23" t="s">
        <v>114</v>
      </c>
      <c r="B11" s="106">
        <v>21.841868327288701</v>
      </c>
      <c r="C11" s="110">
        <v>14.3</v>
      </c>
      <c r="D11" s="106">
        <v>16.53</v>
      </c>
      <c r="E11" s="105" t="s">
        <v>56</v>
      </c>
    </row>
    <row r="12" spans="1:5" ht="17.25" x14ac:dyDescent="0.25">
      <c r="A12" s="21" t="s">
        <v>57</v>
      </c>
      <c r="B12" s="57"/>
      <c r="C12" s="57"/>
      <c r="D12" s="57"/>
      <c r="E12" s="29"/>
    </row>
    <row r="13" spans="1:5" ht="38.25" customHeight="1" x14ac:dyDescent="0.25">
      <c r="A13" s="23" t="s">
        <v>58</v>
      </c>
      <c r="B13" s="111">
        <v>87.615092716693994</v>
      </c>
      <c r="C13" s="111">
        <v>86.1508395066801</v>
      </c>
      <c r="D13" s="106">
        <v>84.781269261321995</v>
      </c>
      <c r="E13" s="105" t="s">
        <v>59</v>
      </c>
    </row>
    <row r="14" spans="1:5" ht="17.25" x14ac:dyDescent="0.25">
      <c r="A14" s="21" t="s">
        <v>60</v>
      </c>
      <c r="B14" s="57"/>
      <c r="C14" s="57"/>
      <c r="D14" s="57"/>
      <c r="E14" s="29"/>
    </row>
    <row r="15" spans="1:5" ht="24.75" customHeight="1" x14ac:dyDescent="0.25">
      <c r="A15" s="23" t="s">
        <v>63</v>
      </c>
      <c r="B15" s="111">
        <v>21.1183573096773</v>
      </c>
      <c r="C15" s="111">
        <v>20.4646926441585</v>
      </c>
      <c r="D15" s="107">
        <v>22.9248778560262</v>
      </c>
      <c r="E15" s="105" t="s">
        <v>61</v>
      </c>
    </row>
    <row r="16" spans="1:5" x14ac:dyDescent="0.25">
      <c r="B16" s="55"/>
      <c r="C16" s="55"/>
      <c r="D16" s="55"/>
    </row>
    <row r="17" spans="1:8" ht="24.75" customHeight="1" x14ac:dyDescent="0.25">
      <c r="A17" s="212" t="s">
        <v>39</v>
      </c>
      <c r="B17" s="212"/>
      <c r="C17" s="212"/>
      <c r="D17" s="212"/>
      <c r="E17" s="212"/>
      <c r="F17" s="64"/>
      <c r="G17" s="64"/>
      <c r="H17" s="64"/>
    </row>
    <row r="18" spans="1:8" x14ac:dyDescent="0.25">
      <c r="D18" s="175"/>
    </row>
  </sheetData>
  <mergeCells count="3">
    <mergeCell ref="A5:E5"/>
    <mergeCell ref="A4:E4"/>
    <mergeCell ref="A17:E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opLeftCell="A4" zoomScale="77" zoomScaleNormal="77" workbookViewId="0">
      <selection activeCell="D22" sqref="D22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7" ht="17.25" x14ac:dyDescent="0.3">
      <c r="A1" s="220" t="s">
        <v>62</v>
      </c>
      <c r="B1" s="220"/>
      <c r="C1" s="220"/>
      <c r="D1" s="220"/>
      <c r="E1" s="220"/>
    </row>
    <row r="2" spans="1:7" ht="17.25" x14ac:dyDescent="0.25">
      <c r="A2" s="221" t="s">
        <v>129</v>
      </c>
      <c r="B2" s="221"/>
      <c r="C2" s="221"/>
      <c r="D2" s="221"/>
      <c r="E2" s="221"/>
    </row>
    <row r="3" spans="1:7" x14ac:dyDescent="0.25">
      <c r="B3" s="24" t="s">
        <v>68</v>
      </c>
    </row>
    <row r="4" spans="1:7" ht="53.25" customHeight="1" x14ac:dyDescent="0.3">
      <c r="A4" s="25"/>
      <c r="B4" s="22" t="s">
        <v>148</v>
      </c>
      <c r="C4" s="22" t="s">
        <v>147</v>
      </c>
      <c r="D4" s="22" t="s">
        <v>130</v>
      </c>
      <c r="E4" s="60" t="s">
        <v>128</v>
      </c>
    </row>
    <row r="5" spans="1:7" ht="21.75" customHeight="1" x14ac:dyDescent="0.25">
      <c r="A5" s="26" t="s">
        <v>69</v>
      </c>
      <c r="B5" s="132">
        <v>10.3</v>
      </c>
      <c r="C5" s="135">
        <v>3.71</v>
      </c>
      <c r="D5" s="27">
        <v>17.2107823172894</v>
      </c>
      <c r="E5" s="59">
        <v>100</v>
      </c>
      <c r="F5" s="65"/>
      <c r="G5" s="66"/>
    </row>
    <row r="6" spans="1:7" ht="18" customHeight="1" x14ac:dyDescent="0.25">
      <c r="A6" s="28" t="s">
        <v>70</v>
      </c>
      <c r="B6" s="133"/>
      <c r="C6" s="115"/>
      <c r="D6" s="133"/>
      <c r="E6" s="30"/>
    </row>
    <row r="7" spans="1:7" ht="19.5" customHeight="1" x14ac:dyDescent="0.25">
      <c r="A7" s="31" t="s">
        <v>71</v>
      </c>
      <c r="B7" s="132">
        <v>3.32</v>
      </c>
      <c r="C7" s="132">
        <v>-4.1500000000000004</v>
      </c>
      <c r="D7" s="120">
        <v>24.148457486600002</v>
      </c>
      <c r="E7" s="121">
        <v>140.31005123073999</v>
      </c>
    </row>
    <row r="8" spans="1:7" ht="16.5" customHeight="1" x14ac:dyDescent="0.25">
      <c r="A8" s="28" t="s">
        <v>70</v>
      </c>
      <c r="B8" s="133"/>
      <c r="C8" s="115"/>
      <c r="D8" s="133"/>
      <c r="E8" s="32"/>
    </row>
    <row r="9" spans="1:7" ht="34.5" x14ac:dyDescent="0.25">
      <c r="A9" s="33" t="s">
        <v>72</v>
      </c>
      <c r="B9" s="134">
        <v>3.32</v>
      </c>
      <c r="C9" s="193">
        <v>-4.1500000000000004</v>
      </c>
      <c r="D9" s="116">
        <v>24.148457486600002</v>
      </c>
      <c r="E9" s="34"/>
    </row>
    <row r="10" spans="1:7" ht="17.25" x14ac:dyDescent="0.25">
      <c r="A10" s="28" t="s">
        <v>73</v>
      </c>
      <c r="B10" s="133"/>
      <c r="C10" s="115"/>
      <c r="D10" s="133"/>
      <c r="E10" s="133"/>
    </row>
    <row r="11" spans="1:7" ht="17.25" x14ac:dyDescent="0.25">
      <c r="A11" s="35" t="s">
        <v>74</v>
      </c>
      <c r="B11" s="134">
        <v>98.2</v>
      </c>
      <c r="C11" s="118">
        <v>86.75</v>
      </c>
      <c r="D11" s="116">
        <v>89.294737052299993</v>
      </c>
      <c r="E11" s="34"/>
    </row>
    <row r="12" spans="1:7" ht="17.25" x14ac:dyDescent="0.25">
      <c r="A12" s="35" t="s">
        <v>75</v>
      </c>
      <c r="B12" s="186">
        <v>-94.88</v>
      </c>
      <c r="C12" s="187">
        <v>-90.91</v>
      </c>
      <c r="D12" s="196">
        <v>-65.146279565699999</v>
      </c>
      <c r="E12" s="34"/>
    </row>
    <row r="13" spans="1:7" ht="17.25" x14ac:dyDescent="0.25">
      <c r="A13" s="36" t="s">
        <v>76</v>
      </c>
      <c r="B13" s="183"/>
      <c r="C13" s="116"/>
      <c r="D13" s="116"/>
      <c r="E13" s="30"/>
    </row>
    <row r="14" spans="1:7" ht="17.25" x14ac:dyDescent="0.25">
      <c r="A14" s="31" t="s">
        <v>77</v>
      </c>
      <c r="B14" s="120">
        <v>6.98</v>
      </c>
      <c r="C14" s="135">
        <v>7.86</v>
      </c>
      <c r="D14" s="194">
        <v>-6.9376751693105803</v>
      </c>
      <c r="E14" s="195">
        <v>-40.310051230740413</v>
      </c>
    </row>
    <row r="15" spans="1:7" ht="17.25" x14ac:dyDescent="0.25">
      <c r="A15" s="28" t="s">
        <v>70</v>
      </c>
      <c r="B15" s="115"/>
      <c r="C15" s="115"/>
      <c r="D15" s="188"/>
      <c r="E15" s="30"/>
    </row>
    <row r="16" spans="1:7" ht="17.25" x14ac:dyDescent="0.25">
      <c r="A16" s="33" t="s">
        <v>78</v>
      </c>
      <c r="B16" s="30">
        <v>6.98</v>
      </c>
      <c r="C16" s="118">
        <v>7.86</v>
      </c>
      <c r="D16" s="196">
        <v>-6.9376751693105803</v>
      </c>
      <c r="E16" s="34"/>
    </row>
    <row r="17" spans="1:5" ht="17.25" x14ac:dyDescent="0.25">
      <c r="A17" s="28" t="s">
        <v>73</v>
      </c>
      <c r="B17" s="115"/>
      <c r="C17" s="115"/>
      <c r="D17" s="115"/>
      <c r="E17" s="30"/>
    </row>
    <row r="18" spans="1:5" ht="17.25" x14ac:dyDescent="0.25">
      <c r="A18" s="35" t="s">
        <v>79</v>
      </c>
      <c r="B18" s="118">
        <v>22.66</v>
      </c>
      <c r="C18" s="118">
        <v>32.590000000000003</v>
      </c>
      <c r="D18" s="184">
        <v>20.054165277812</v>
      </c>
      <c r="E18" s="34"/>
    </row>
    <row r="19" spans="1:5" ht="17.25" x14ac:dyDescent="0.25">
      <c r="A19" s="28" t="s">
        <v>70</v>
      </c>
      <c r="B19" s="115"/>
      <c r="C19" s="115"/>
      <c r="D19" s="115"/>
      <c r="E19" s="30"/>
    </row>
    <row r="20" spans="1:5" ht="17.25" x14ac:dyDescent="0.25">
      <c r="A20" s="37" t="s">
        <v>80</v>
      </c>
      <c r="B20" s="118">
        <v>22.66</v>
      </c>
      <c r="C20" s="118">
        <v>32.590000000000003</v>
      </c>
      <c r="D20" s="116">
        <v>20.054165277812</v>
      </c>
      <c r="E20" s="34"/>
    </row>
    <row r="21" spans="1:5" ht="17.25" x14ac:dyDescent="0.25">
      <c r="A21" s="37" t="s">
        <v>81</v>
      </c>
      <c r="B21" s="115"/>
      <c r="C21" s="117" t="s">
        <v>24</v>
      </c>
      <c r="D21" s="185">
        <v>0</v>
      </c>
      <c r="E21" s="30"/>
    </row>
    <row r="22" spans="1:5" ht="17.25" x14ac:dyDescent="0.25">
      <c r="A22" s="35" t="s">
        <v>82</v>
      </c>
      <c r="B22" s="186">
        <v>-15.67</v>
      </c>
      <c r="C22" s="186">
        <v>-24.73</v>
      </c>
      <c r="D22" s="196">
        <v>-26.991840447122581</v>
      </c>
      <c r="E22" s="34"/>
    </row>
    <row r="23" spans="1:5" ht="34.5" x14ac:dyDescent="0.25">
      <c r="A23" s="33" t="s">
        <v>83</v>
      </c>
      <c r="B23" s="117" t="s">
        <v>24</v>
      </c>
      <c r="C23" s="117" t="s">
        <v>24</v>
      </c>
      <c r="D23" s="117" t="s">
        <v>24</v>
      </c>
      <c r="E23" s="34"/>
    </row>
    <row r="24" spans="1:5" ht="16.5" customHeight="1" x14ac:dyDescent="0.25">
      <c r="A24" s="28" t="s">
        <v>73</v>
      </c>
      <c r="B24" s="115"/>
      <c r="C24" s="115"/>
      <c r="D24" s="115"/>
      <c r="E24" s="133"/>
    </row>
    <row r="25" spans="1:5" ht="17.25" x14ac:dyDescent="0.25">
      <c r="A25" s="35" t="s">
        <v>74</v>
      </c>
      <c r="B25" s="117" t="s">
        <v>24</v>
      </c>
      <c r="C25" s="117" t="s">
        <v>24</v>
      </c>
      <c r="D25" s="117" t="s">
        <v>24</v>
      </c>
      <c r="E25" s="34"/>
    </row>
    <row r="26" spans="1:5" ht="17.25" x14ac:dyDescent="0.25">
      <c r="A26" s="38" t="s">
        <v>75</v>
      </c>
      <c r="B26" s="30" t="s">
        <v>24</v>
      </c>
      <c r="C26" s="30" t="s">
        <v>24</v>
      </c>
      <c r="D26" s="30" t="s">
        <v>24</v>
      </c>
      <c r="E26" s="34"/>
    </row>
    <row r="27" spans="1:5" x14ac:dyDescent="0.25">
      <c r="A27" s="39" t="s">
        <v>84</v>
      </c>
    </row>
    <row r="28" spans="1:5" ht="33" customHeight="1" x14ac:dyDescent="0.25">
      <c r="A28" s="222" t="s">
        <v>85</v>
      </c>
      <c r="B28" s="222"/>
      <c r="C28" s="222"/>
      <c r="D28" s="222"/>
      <c r="E28" s="222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RowColHeaders="0" workbookViewId="0">
      <selection activeCell="F6" sqref="F6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7" ht="16.5" x14ac:dyDescent="0.25">
      <c r="A1" s="216" t="s">
        <v>62</v>
      </c>
      <c r="B1" s="216"/>
      <c r="C1" s="216"/>
      <c r="D1" s="216"/>
      <c r="E1" s="216"/>
    </row>
    <row r="2" spans="1:7" ht="36.75" customHeight="1" x14ac:dyDescent="0.25">
      <c r="A2" s="221" t="s">
        <v>131</v>
      </c>
      <c r="B2" s="221"/>
      <c r="C2" s="221"/>
      <c r="D2" s="221"/>
      <c r="E2" s="221"/>
    </row>
    <row r="3" spans="1:7" x14ac:dyDescent="0.25">
      <c r="C3" s="24" t="s">
        <v>68</v>
      </c>
      <c r="D3" s="24"/>
    </row>
    <row r="5" spans="1:7" ht="34.5" x14ac:dyDescent="0.3">
      <c r="A5" s="25"/>
      <c r="B5" s="22" t="s">
        <v>148</v>
      </c>
      <c r="C5" s="22" t="s">
        <v>147</v>
      </c>
      <c r="D5" s="22" t="s">
        <v>130</v>
      </c>
      <c r="E5" s="22" t="s">
        <v>128</v>
      </c>
      <c r="G5" s="175"/>
    </row>
    <row r="6" spans="1:7" ht="17.25" x14ac:dyDescent="0.25">
      <c r="A6" s="40" t="s">
        <v>86</v>
      </c>
      <c r="B6" s="135">
        <v>55.14</v>
      </c>
      <c r="C6" s="135">
        <v>65.38</v>
      </c>
      <c r="D6" s="119">
        <v>69.901271861612102</v>
      </c>
      <c r="E6" s="119">
        <v>100</v>
      </c>
      <c r="F6" s="175"/>
      <c r="G6" s="66"/>
    </row>
    <row r="7" spans="1:7" ht="17.25" x14ac:dyDescent="0.25">
      <c r="A7" s="44" t="s">
        <v>70</v>
      </c>
      <c r="B7" s="115"/>
      <c r="C7" s="117"/>
      <c r="D7" s="117"/>
      <c r="E7" s="117"/>
    </row>
    <row r="8" spans="1:7" ht="17.25" x14ac:dyDescent="0.25">
      <c r="A8" s="41" t="s">
        <v>87</v>
      </c>
      <c r="B8" s="118">
        <v>28.17</v>
      </c>
      <c r="C8" s="118">
        <v>32.69</v>
      </c>
      <c r="D8" s="116">
        <v>32.824330919300003</v>
      </c>
      <c r="E8" s="116">
        <v>46.958131154300602</v>
      </c>
      <c r="F8" s="175"/>
    </row>
    <row r="9" spans="1:7" ht="17.25" x14ac:dyDescent="0.25">
      <c r="A9" s="44" t="s">
        <v>70</v>
      </c>
      <c r="B9" s="115"/>
      <c r="C9" s="117"/>
      <c r="D9" s="117"/>
      <c r="E9" s="117"/>
    </row>
    <row r="10" spans="1:7" ht="34.5" x14ac:dyDescent="0.25">
      <c r="A10" s="42" t="s">
        <v>88</v>
      </c>
      <c r="B10" s="118">
        <v>28.17</v>
      </c>
      <c r="C10" s="118">
        <v>32.69</v>
      </c>
      <c r="D10" s="117">
        <v>32.824330919300003</v>
      </c>
      <c r="E10" s="136">
        <v>46.958131154300602</v>
      </c>
    </row>
    <row r="11" spans="1:7" ht="17.25" x14ac:dyDescent="0.25">
      <c r="A11" s="43" t="s">
        <v>89</v>
      </c>
      <c r="B11" s="119"/>
      <c r="C11" s="117"/>
      <c r="D11" s="117"/>
      <c r="E11" s="137"/>
    </row>
    <row r="12" spans="1:7" ht="17.25" x14ac:dyDescent="0.25">
      <c r="A12" s="41" t="s">
        <v>90</v>
      </c>
      <c r="B12" s="118">
        <v>26.98</v>
      </c>
      <c r="C12" s="118">
        <v>32.69</v>
      </c>
      <c r="D12" s="116">
        <v>37.076940942312099</v>
      </c>
      <c r="E12" s="116">
        <v>53.041868845699398</v>
      </c>
    </row>
    <row r="13" spans="1:7" ht="17.25" x14ac:dyDescent="0.25">
      <c r="A13" s="44" t="s">
        <v>70</v>
      </c>
      <c r="B13" s="115"/>
      <c r="C13" s="117"/>
      <c r="D13" s="117"/>
      <c r="E13" s="117"/>
    </row>
    <row r="14" spans="1:7" ht="34.5" x14ac:dyDescent="0.25">
      <c r="A14" s="43" t="s">
        <v>91</v>
      </c>
      <c r="B14" s="118">
        <v>11.35</v>
      </c>
      <c r="C14" s="118">
        <v>16.809999999999999</v>
      </c>
      <c r="D14" s="117">
        <v>21.0805587443121</v>
      </c>
      <c r="E14" s="136">
        <v>30.157618284895602</v>
      </c>
    </row>
    <row r="15" spans="1:7" ht="34.5" x14ac:dyDescent="0.25">
      <c r="A15" s="43" t="s">
        <v>92</v>
      </c>
      <c r="B15" s="117">
        <v>15.63</v>
      </c>
      <c r="C15" s="118">
        <v>15.88</v>
      </c>
      <c r="D15" s="118">
        <v>15.996382197999999</v>
      </c>
      <c r="E15" s="118">
        <v>22.884250560803899</v>
      </c>
    </row>
    <row r="16" spans="1:7" ht="17.25" x14ac:dyDescent="0.3">
      <c r="A16" s="45" t="s">
        <v>93</v>
      </c>
      <c r="B16" s="17"/>
      <c r="C16" s="17"/>
      <c r="D16" s="17"/>
      <c r="E16" s="54"/>
    </row>
    <row r="18" spans="1:5" ht="34.5" customHeight="1" x14ac:dyDescent="0.25">
      <c r="A18" s="222" t="s">
        <v>85</v>
      </c>
      <c r="B18" s="222"/>
      <c r="C18" s="222"/>
      <c r="D18" s="222"/>
      <c r="E18" s="222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F13" sqref="F13"/>
    </sheetView>
  </sheetViews>
  <sheetFormatPr defaultRowHeight="15" x14ac:dyDescent="0.25"/>
  <cols>
    <col min="1" max="1" width="56.5703125" customWidth="1"/>
    <col min="2" max="2" width="17.28515625" customWidth="1"/>
    <col min="3" max="3" width="16.140625" customWidth="1"/>
    <col min="4" max="4" width="16.7109375" customWidth="1"/>
    <col min="5" max="5" width="13.7109375" customWidth="1"/>
    <col min="6" max="6" width="9.5703125" bestFit="1" customWidth="1"/>
  </cols>
  <sheetData>
    <row r="1" spans="1:7" ht="17.25" x14ac:dyDescent="0.25">
      <c r="A1" s="218" t="s">
        <v>62</v>
      </c>
      <c r="B1" s="218"/>
      <c r="C1" s="218"/>
      <c r="D1" s="218"/>
      <c r="E1" s="218"/>
    </row>
    <row r="2" spans="1:7" ht="37.5" customHeight="1" x14ac:dyDescent="0.25">
      <c r="A2" s="223" t="s">
        <v>133</v>
      </c>
      <c r="B2" s="223"/>
      <c r="C2" s="223"/>
      <c r="D2" s="223"/>
      <c r="E2" s="223"/>
    </row>
    <row r="3" spans="1:7" ht="17.25" x14ac:dyDescent="0.3">
      <c r="A3" s="17"/>
      <c r="B3" s="17"/>
      <c r="C3" s="17"/>
    </row>
    <row r="4" spans="1:7" ht="17.25" x14ac:dyDescent="0.3">
      <c r="A4" s="25"/>
      <c r="B4" s="190">
        <v>42886</v>
      </c>
      <c r="C4" s="190">
        <v>43251</v>
      </c>
      <c r="D4" s="190">
        <v>43465</v>
      </c>
      <c r="E4" s="190">
        <v>43616</v>
      </c>
    </row>
    <row r="5" spans="1:7" ht="34.5" x14ac:dyDescent="0.25">
      <c r="A5" s="49" t="s">
        <v>102</v>
      </c>
      <c r="B5" s="122">
        <v>3475.1280723148002</v>
      </c>
      <c r="C5" s="122">
        <v>4020.7236492299999</v>
      </c>
      <c r="D5" s="122">
        <v>4140.0327566799997</v>
      </c>
      <c r="E5" s="174">
        <v>4097.7027043400003</v>
      </c>
      <c r="F5" s="66"/>
    </row>
    <row r="6" spans="1:7" ht="17.25" x14ac:dyDescent="0.25">
      <c r="A6" s="50" t="s">
        <v>103</v>
      </c>
      <c r="B6" s="154">
        <v>100</v>
      </c>
      <c r="C6" s="154">
        <v>100</v>
      </c>
      <c r="D6" s="155">
        <v>100</v>
      </c>
      <c r="E6" s="155">
        <v>100</v>
      </c>
    </row>
    <row r="7" spans="1:7" ht="17.25" x14ac:dyDescent="0.25">
      <c r="A7" s="51" t="s">
        <v>70</v>
      </c>
      <c r="B7" s="57"/>
      <c r="C7" s="112"/>
      <c r="D7" s="57"/>
      <c r="E7" s="22"/>
    </row>
    <row r="8" spans="1:7" ht="17.25" x14ac:dyDescent="0.25">
      <c r="A8" s="52" t="s">
        <v>104</v>
      </c>
      <c r="B8" s="108">
        <v>82.888605868102005</v>
      </c>
      <c r="C8" s="113">
        <v>78.416044223982396</v>
      </c>
      <c r="D8" s="108">
        <v>76.949200359581596</v>
      </c>
      <c r="E8" s="29">
        <v>76.9535348730941</v>
      </c>
      <c r="F8" s="66"/>
      <c r="G8" s="66"/>
    </row>
    <row r="9" spans="1:7" ht="17.25" x14ac:dyDescent="0.25">
      <c r="A9" s="52" t="s">
        <v>105</v>
      </c>
      <c r="B9" s="108">
        <v>16.4413522511067</v>
      </c>
      <c r="C9" s="113">
        <v>21.001442175403199</v>
      </c>
      <c r="D9" s="108">
        <v>22.5028762409381</v>
      </c>
      <c r="E9" s="29">
        <v>22.5283044678247</v>
      </c>
    </row>
    <row r="10" spans="1:7" ht="17.25" x14ac:dyDescent="0.25">
      <c r="A10" s="52" t="s">
        <v>106</v>
      </c>
      <c r="B10" s="108">
        <v>0.67004188079134197</v>
      </c>
      <c r="C10" s="113">
        <v>0.58251360061437796</v>
      </c>
      <c r="D10" s="108">
        <v>0.54792339948032398</v>
      </c>
      <c r="E10" s="29">
        <v>0.51816065908129005</v>
      </c>
      <c r="F10" s="66"/>
    </row>
    <row r="11" spans="1:7" ht="17.25" x14ac:dyDescent="0.25">
      <c r="A11" s="50" t="s">
        <v>107</v>
      </c>
      <c r="B11" s="156">
        <v>100</v>
      </c>
      <c r="C11" s="156">
        <v>100</v>
      </c>
      <c r="D11" s="156">
        <v>100</v>
      </c>
      <c r="E11" s="155">
        <v>100</v>
      </c>
    </row>
    <row r="12" spans="1:7" ht="17.25" x14ac:dyDescent="0.25">
      <c r="A12" s="51" t="s">
        <v>70</v>
      </c>
      <c r="B12" s="57"/>
      <c r="C12" s="114"/>
      <c r="D12" s="57"/>
      <c r="E12" s="22"/>
    </row>
    <row r="13" spans="1:7" ht="17.25" x14ac:dyDescent="0.25">
      <c r="A13" s="53" t="s">
        <v>108</v>
      </c>
      <c r="B13" s="108">
        <v>33.306328288742897</v>
      </c>
      <c r="C13" s="113">
        <v>40.246282752654402</v>
      </c>
      <c r="D13" s="108">
        <v>42.730363587718301</v>
      </c>
      <c r="E13" s="29">
        <v>43.501175824982298</v>
      </c>
    </row>
    <row r="14" spans="1:7" ht="17.25" x14ac:dyDescent="0.25">
      <c r="A14" s="53" t="s">
        <v>109</v>
      </c>
      <c r="B14" s="108">
        <v>46.701017795337002</v>
      </c>
      <c r="C14" s="113">
        <v>39.967238905109902</v>
      </c>
      <c r="D14" s="108">
        <v>37.049134104437201</v>
      </c>
      <c r="E14" s="29">
        <v>36.430376823553402</v>
      </c>
    </row>
    <row r="15" spans="1:7" ht="17.25" x14ac:dyDescent="0.25">
      <c r="A15" s="53" t="s">
        <v>110</v>
      </c>
      <c r="B15" s="108">
        <v>12.0579384578292</v>
      </c>
      <c r="C15" s="113">
        <v>13.034015728182499</v>
      </c>
      <c r="D15" s="108">
        <v>13.9145563392103</v>
      </c>
      <c r="E15" s="29">
        <v>13.7985162161995</v>
      </c>
    </row>
    <row r="16" spans="1:7" ht="17.25" x14ac:dyDescent="0.25">
      <c r="A16" s="53" t="s">
        <v>111</v>
      </c>
      <c r="B16" s="108">
        <v>7.1034589755561104</v>
      </c>
      <c r="C16" s="113">
        <v>6.0112310704339098</v>
      </c>
      <c r="D16" s="108">
        <v>5.6318611123013804</v>
      </c>
      <c r="E16" s="29">
        <v>5.5998848856693497</v>
      </c>
    </row>
    <row r="17" spans="1:5" ht="17.25" x14ac:dyDescent="0.25">
      <c r="A17" s="53" t="s">
        <v>112</v>
      </c>
      <c r="B17" s="108">
        <v>0.18014238209445499</v>
      </c>
      <c r="C17" s="113">
        <v>0.13911297064754399</v>
      </c>
      <c r="D17" s="108">
        <v>0.12706411444479801</v>
      </c>
      <c r="E17" s="29">
        <v>0.12024163306873201</v>
      </c>
    </row>
    <row r="18" spans="1:5" ht="17.25" x14ac:dyDescent="0.25">
      <c r="A18" s="53" t="s">
        <v>113</v>
      </c>
      <c r="B18" s="108">
        <v>0.65111410044033202</v>
      </c>
      <c r="C18" s="113">
        <v>0.60211857297170601</v>
      </c>
      <c r="D18" s="108">
        <v>0.54702074188806904</v>
      </c>
      <c r="E18" s="29">
        <v>0.549804616526682</v>
      </c>
    </row>
    <row r="20" spans="1:5" ht="28.5" customHeight="1" x14ac:dyDescent="0.25">
      <c r="A20" s="222" t="s">
        <v>39</v>
      </c>
      <c r="B20" s="222"/>
      <c r="C20" s="222"/>
      <c r="D20" s="222"/>
      <c r="E20" s="222"/>
    </row>
  </sheetData>
  <mergeCells count="3">
    <mergeCell ref="A2:E2"/>
    <mergeCell ref="A1:E1"/>
    <mergeCell ref="A20:E2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showRowColHeaders="0" showRuler="0" view="pageLayout" zoomScale="82" zoomScalePageLayoutView="82" workbookViewId="0">
      <selection activeCell="D17" sqref="D17"/>
    </sheetView>
  </sheetViews>
  <sheetFormatPr defaultRowHeight="15" x14ac:dyDescent="0.25"/>
  <cols>
    <col min="1" max="1" width="68.42578125" customWidth="1"/>
    <col min="2" max="2" width="15.85546875" customWidth="1"/>
    <col min="3" max="4" width="15.140625" customWidth="1"/>
    <col min="5" max="5" width="15" customWidth="1"/>
  </cols>
  <sheetData>
    <row r="1" spans="1:6" ht="17.25" x14ac:dyDescent="0.25">
      <c r="A1" s="218" t="s">
        <v>62</v>
      </c>
      <c r="B1" s="218"/>
      <c r="C1" s="218"/>
      <c r="D1" s="218"/>
      <c r="E1" s="218"/>
    </row>
    <row r="2" spans="1:6" ht="36" customHeight="1" x14ac:dyDescent="0.25">
      <c r="A2" s="223" t="s">
        <v>132</v>
      </c>
      <c r="B2" s="223"/>
      <c r="C2" s="223"/>
      <c r="D2" s="223"/>
      <c r="E2" s="223"/>
    </row>
    <row r="4" spans="1:6" ht="17.25" x14ac:dyDescent="0.3">
      <c r="A4" s="25"/>
      <c r="B4" s="189">
        <v>42886</v>
      </c>
      <c r="C4" s="189">
        <v>43251</v>
      </c>
      <c r="D4" s="189">
        <v>43465</v>
      </c>
      <c r="E4" s="189">
        <v>43616</v>
      </c>
    </row>
    <row r="5" spans="1:6" ht="24.75" customHeight="1" x14ac:dyDescent="0.25">
      <c r="A5" s="47" t="s">
        <v>94</v>
      </c>
      <c r="B5" s="147">
        <v>508.98294199999998</v>
      </c>
      <c r="C5" s="147">
        <v>540.81143299999997</v>
      </c>
      <c r="D5" s="147">
        <v>588.11148800000001</v>
      </c>
      <c r="E5" s="148">
        <v>607.63563499999998</v>
      </c>
    </row>
    <row r="6" spans="1:6" ht="21.75" customHeight="1" x14ac:dyDescent="0.25">
      <c r="A6" s="48" t="s">
        <v>95</v>
      </c>
      <c r="B6" s="138">
        <v>100</v>
      </c>
      <c r="C6" s="138">
        <v>100</v>
      </c>
      <c r="D6" s="138">
        <v>100</v>
      </c>
      <c r="E6" s="138">
        <v>100</v>
      </c>
    </row>
    <row r="7" spans="1:6" ht="17.25" x14ac:dyDescent="0.25">
      <c r="A7" s="48" t="s">
        <v>70</v>
      </c>
      <c r="B7" s="149"/>
      <c r="C7" s="149"/>
      <c r="D7" s="149"/>
      <c r="E7" s="115"/>
    </row>
    <row r="8" spans="1:6" ht="17.25" x14ac:dyDescent="0.25">
      <c r="A8" s="46" t="s">
        <v>96</v>
      </c>
      <c r="B8" s="139">
        <v>7.4200914968973501</v>
      </c>
      <c r="C8" s="140">
        <v>4.3861591217506701</v>
      </c>
      <c r="D8" s="140">
        <v>4.9448549455983404</v>
      </c>
      <c r="E8" s="141">
        <v>4.5252778830194798</v>
      </c>
    </row>
    <row r="9" spans="1:6" ht="17.25" x14ac:dyDescent="0.25">
      <c r="A9" s="46" t="s">
        <v>97</v>
      </c>
      <c r="B9" s="139">
        <v>44.287930380189401</v>
      </c>
      <c r="C9" s="140">
        <v>40.247608448765902</v>
      </c>
      <c r="D9" s="140">
        <v>39.1297012038643</v>
      </c>
      <c r="E9" s="141">
        <v>34.3292078319271</v>
      </c>
    </row>
    <row r="10" spans="1:6" ht="17.25" x14ac:dyDescent="0.25">
      <c r="A10" s="46" t="s">
        <v>98</v>
      </c>
      <c r="B10" s="139">
        <v>47.829267724261001</v>
      </c>
      <c r="C10" s="139">
        <v>54.595882406206499</v>
      </c>
      <c r="D10" s="139">
        <v>54.949153450306298</v>
      </c>
      <c r="E10" s="141">
        <v>60.118844741552998</v>
      </c>
    </row>
    <row r="11" spans="1:6" ht="17.25" x14ac:dyDescent="0.25">
      <c r="A11" s="46" t="s">
        <v>99</v>
      </c>
      <c r="B11" s="139">
        <v>0.46271039865222002</v>
      </c>
      <c r="C11" s="139">
        <v>0.770350023276967</v>
      </c>
      <c r="D11" s="139">
        <v>0.97629040023105296</v>
      </c>
      <c r="E11" s="141">
        <v>1.0266695435003601</v>
      </c>
    </row>
    <row r="12" spans="1:6" ht="36" customHeight="1" x14ac:dyDescent="0.25">
      <c r="A12" s="48" t="s">
        <v>100</v>
      </c>
      <c r="B12" s="142">
        <v>13.124944293674</v>
      </c>
      <c r="C12" s="143">
        <v>12.480342896521799</v>
      </c>
      <c r="D12" s="143">
        <v>12.2816694953497</v>
      </c>
      <c r="E12" s="144">
        <v>11.962627109956101</v>
      </c>
      <c r="F12" s="66"/>
    </row>
    <row r="13" spans="1:6" ht="22.5" customHeight="1" x14ac:dyDescent="0.25">
      <c r="A13" s="48" t="s">
        <v>101</v>
      </c>
      <c r="B13" s="145">
        <v>2525.9582169415798</v>
      </c>
      <c r="C13" s="145">
        <v>3267.4928518513798</v>
      </c>
      <c r="D13" s="145">
        <v>3307.6007693510701</v>
      </c>
      <c r="E13" s="146">
        <v>3668.5558850593102</v>
      </c>
    </row>
    <row r="15" spans="1:6" ht="33.75" customHeight="1" x14ac:dyDescent="0.25">
      <c r="A15" s="222" t="s">
        <v>85</v>
      </c>
      <c r="B15" s="222"/>
      <c r="C15" s="222"/>
      <c r="D15" s="222"/>
      <c r="E15" s="222"/>
    </row>
    <row r="16" spans="1:6" x14ac:dyDescent="0.25">
      <c r="D16" s="177"/>
    </row>
    <row r="17" spans="3:4" x14ac:dyDescent="0.25">
      <c r="C17" s="175"/>
      <c r="D17" s="175"/>
    </row>
  </sheetData>
  <mergeCells count="3">
    <mergeCell ref="A2:E2"/>
    <mergeCell ref="A15:E15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2019-05-23T11:57:21Z</cp:lastPrinted>
  <dcterms:created xsi:type="dcterms:W3CDTF">2016-03-11T11:20:21Z</dcterms:created>
  <dcterms:modified xsi:type="dcterms:W3CDTF">2019-06-20T05:46:25Z</dcterms:modified>
</cp:coreProperties>
</file>