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 firstSheet="6" activeTab="8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պետ պարտատոմսեր" sheetId="8" r:id="rId8"/>
    <sheet name="կառ. արտաքին պարտք" sheetId="9" r:id="rId9"/>
  </sheets>
  <calcPr calcId="124519"/>
</workbook>
</file>

<file path=xl/calcChain.xml><?xml version="1.0" encoding="utf-8"?>
<calcChain xmlns="http://schemas.openxmlformats.org/spreadsheetml/2006/main">
  <c r="G16" i="2"/>
  <c r="I10" i="4"/>
  <c r="G9"/>
  <c r="I9"/>
  <c r="F10" i="3"/>
  <c r="F13" i="2"/>
  <c r="H24"/>
  <c r="G20"/>
  <c r="F15"/>
  <c r="H48" i="1"/>
  <c r="G47"/>
  <c r="H19"/>
  <c r="G22"/>
  <c r="F20"/>
  <c r="H7" i="3"/>
  <c r="H7" i="2"/>
  <c r="G7"/>
  <c r="H6" i="1"/>
  <c r="F6"/>
  <c r="G6" i="3"/>
  <c r="G10" l="1"/>
  <c r="G24" i="2"/>
  <c r="H16"/>
  <c r="H8"/>
  <c r="H11" i="3"/>
  <c r="F14" i="2"/>
  <c r="F48" i="1"/>
  <c r="F36"/>
  <c r="H42"/>
  <c r="H38"/>
  <c r="H24"/>
  <c r="H8"/>
  <c r="G21"/>
  <c r="G12"/>
  <c r="F24"/>
  <c r="F14"/>
  <c r="F6" i="3"/>
  <c r="F7" i="2"/>
  <c r="H20"/>
  <c r="G11" l="1"/>
  <c r="H35" i="1"/>
  <c r="H31"/>
  <c r="H47"/>
  <c r="H45"/>
  <c r="I8" i="4"/>
  <c r="H20" i="1"/>
  <c r="H6" i="3"/>
  <c r="H29" i="1"/>
  <c r="G29"/>
  <c r="F29"/>
  <c r="G6"/>
  <c r="F20" i="2"/>
  <c r="H33" i="1"/>
  <c r="G35"/>
  <c r="H9" i="3" l="1"/>
  <c r="H10"/>
  <c r="G7"/>
  <c r="G9"/>
  <c r="F9"/>
  <c r="F7"/>
  <c r="H19" i="2"/>
  <c r="H21"/>
  <c r="H25"/>
  <c r="H11"/>
  <c r="H13"/>
  <c r="H14"/>
  <c r="H15"/>
  <c r="G21"/>
  <c r="G25"/>
  <c r="G19"/>
  <c r="G13"/>
  <c r="G14"/>
  <c r="G15"/>
  <c r="G8"/>
  <c r="F25"/>
  <c r="F24"/>
  <c r="F21"/>
  <c r="F19"/>
  <c r="F16"/>
  <c r="F11"/>
  <c r="F8"/>
  <c r="H43" i="1"/>
  <c r="H44"/>
  <c r="H36"/>
  <c r="H37"/>
  <c r="H39"/>
  <c r="H21"/>
  <c r="H22"/>
  <c r="H10"/>
  <c r="H12"/>
  <c r="H13"/>
  <c r="H14"/>
  <c r="H15"/>
  <c r="H16"/>
  <c r="G48"/>
  <c r="G43"/>
  <c r="G44"/>
  <c r="G45"/>
  <c r="G42"/>
  <c r="G31"/>
  <c r="G33"/>
  <c r="G36"/>
  <c r="G37"/>
  <c r="G39"/>
  <c r="G20"/>
  <c r="G24"/>
  <c r="G8"/>
  <c r="G10"/>
  <c r="G13"/>
  <c r="G14"/>
  <c r="G16"/>
  <c r="G19"/>
  <c r="F47"/>
  <c r="F45"/>
  <c r="F44"/>
  <c r="F43"/>
  <c r="F42"/>
  <c r="F31"/>
  <c r="F33"/>
  <c r="F35"/>
  <c r="F37"/>
  <c r="F39"/>
  <c r="F19"/>
  <c r="F21"/>
  <c r="F22"/>
  <c r="F8"/>
  <c r="F10"/>
  <c r="F12"/>
  <c r="F13"/>
  <c r="F16"/>
  <c r="G10" i="4"/>
  <c r="H9"/>
  <c r="H10"/>
  <c r="G8"/>
  <c r="H8"/>
</calcChain>
</file>

<file path=xl/sharedStrings.xml><?xml version="1.0" encoding="utf-8"?>
<sst xmlns="http://schemas.openxmlformats.org/spreadsheetml/2006/main" count="279" uniqueCount="155">
  <si>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</si>
  <si>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</si>
  <si>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</si>
  <si>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</si>
  <si>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</si>
  <si>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</si>
  <si>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</si>
  <si>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</si>
  <si>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</si>
  <si>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</si>
  <si>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</si>
  <si>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</si>
  <si>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</si>
  <si>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</si>
  <si>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</si>
  <si>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</si>
  <si>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</si>
  <si>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</si>
  <si>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</si>
  <si>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</si>
  <si>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</si>
  <si>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</si>
  <si>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</si>
  <si>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</si>
  <si>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</si>
  <si>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</si>
  <si>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</si>
  <si>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</si>
  <si>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</si>
  <si>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</si>
  <si>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</si>
  <si>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</si>
  <si>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</si>
  <si>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r>
      <t xml:space="preserve">                                                                                                                             </t>
    </r>
    <r>
      <rPr>
        <b/>
        <sz val="12"/>
        <color theme="1"/>
        <rFont val="GHEA Grapalat"/>
        <family val="3"/>
      </rPr>
      <t xml:space="preserve"> </t>
    </r>
    <r>
      <rPr>
        <b/>
        <sz val="14"/>
        <color theme="1"/>
        <rFont val="GHEA Grapalat"/>
        <family val="3"/>
      </rPr>
      <t>ՏԵՂԵԿԱՆՔ</t>
    </r>
  </si>
  <si>
    <t xml:space="preserve">                                                                                   ՏԵՂԵԿԱՆՔ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</si>
  <si>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</si>
  <si>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</si>
  <si>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</si>
  <si>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</si>
  <si>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</si>
  <si>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</si>
  <si>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</si>
  <si>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</si>
  <si>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</si>
  <si>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</si>
  <si>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</si>
  <si>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</si>
  <si>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</si>
  <si>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</si>
  <si>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</si>
  <si>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</si>
  <si>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</si>
  <si>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</si>
  <si>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</si>
  <si>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</si>
  <si>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</si>
  <si>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</si>
  <si>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</si>
  <si>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</si>
  <si>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</si>
  <si>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</si>
  <si>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</si>
  <si>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</si>
  <si>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>ՀՀ կառավարության պարտքի մինչև մարում միջին ժամկետը, տարի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</si>
  <si>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</si>
  <si>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</si>
  <si>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</si>
  <si>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</si>
  <si>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</si>
  <si>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</si>
  <si>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</si>
  <si>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</si>
  <si>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</si>
  <si>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</si>
  <si>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</si>
  <si>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</si>
  <si>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</si>
  <si>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</si>
  <si>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</si>
  <si>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</si>
  <si>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</si>
  <si>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</si>
  <si>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</si>
  <si>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</si>
  <si>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</si>
  <si>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</si>
  <si>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</si>
  <si>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</si>
  <si>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</si>
  <si>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</si>
  <si>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</si>
  <si>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</si>
  <si>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</si>
  <si>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</si>
  <si>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</si>
  <si>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</si>
  <si>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</si>
  <si>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</si>
  <si>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</si>
  <si>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</si>
  <si>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</si>
  <si>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</si>
  <si>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</si>
  <si>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</si>
  <si>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</si>
  <si>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</si>
  <si>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</si>
  <si>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</si>
  <si>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</si>
  <si>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</si>
  <si>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</si>
  <si>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</si>
  <si>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</si>
  <si>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</si>
  <si>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</si>
  <si>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</si>
  <si>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>31.12.2017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</si>
  <si>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</si>
  <si>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x</t>
  </si>
  <si>
    <t xml:space="preserve">             2016-2018թթ.  Հայաստանի Հանրապետության կառավարության պարտքի միջին տոկոսադրույքի վերաբերյալ </t>
  </si>
  <si>
    <t xml:space="preserve">  ՀՀ կենտրոնական բանկի արտաքին պարտք</t>
  </si>
  <si>
    <t>ուղենիշներն ըստ 2019-2021թթ. ռազմավարական ծրագրի</t>
  </si>
  <si>
    <t>01.10.2018 - 31.10.2018</t>
  </si>
  <si>
    <t>01.01.2018-31.10.2018</t>
  </si>
  <si>
    <t>31.10.2017</t>
  </si>
  <si>
    <t xml:space="preserve">31.10.2018-ը 31.10.2016-ի նկատմամբ(%) </t>
  </si>
  <si>
    <t xml:space="preserve">31.10.2018-ը 31.10.2017-ի նկատմամբ(%) </t>
  </si>
  <si>
    <t xml:space="preserve">31.10.2018-ը 31.12.2017-ի նկատմամբ(%) </t>
  </si>
  <si>
    <t xml:space="preserve">Տեսակարար կշռի փոփոխությունը` 31.10.2018-ին 31.10.2016-ի նկատմամբ(+/-) </t>
  </si>
  <si>
    <t xml:space="preserve">Տեսակարար կշռի փոփոխությունը 31.10.2018-ին 31.10.2017-ի նկատմամբ(+/-) </t>
  </si>
  <si>
    <t xml:space="preserve">Տեսակարար կշռի փոփոխությունը 31.10.2018-ին 31.12.2017-ի նկատմամբ(+/-) </t>
  </si>
  <si>
    <t xml:space="preserve">Փոփոխությունը               31.10.2018-ին 31.10.2016-ի նկատմամբ(+/-) </t>
  </si>
  <si>
    <t xml:space="preserve">Փոփոխությունը         31.10.2018-ին 31.10.2017-ի նկատմամբ(+/-) </t>
  </si>
  <si>
    <t xml:space="preserve">Փոփոխությունը         31.10.2018-ին 31.12.2017-ի նկատմամբ(+/-) </t>
  </si>
  <si>
    <t xml:space="preserve">Փոփոխությունը 01.01.2018 - 31.10.2018-ին 01.01.2016-31.10.2016-ի նկատմամբ(%) </t>
  </si>
  <si>
    <t xml:space="preserve">Փոփոխությունը 01.01.2018 - 31.10.2018-ին 01.01.2017 - 31.10.2017-ի նկատմամբ(%) </t>
  </si>
  <si>
    <t xml:space="preserve">Փոփոխությունը 01.10.2018 - 31.10.2018-ին 01.09.2018 - 30.09.2018-ի նկատմամբ(%) </t>
  </si>
  <si>
    <r>
      <t xml:space="preserve">                          </t>
    </r>
    <r>
      <rPr>
        <b/>
        <sz val="12"/>
        <color theme="1"/>
        <rFont val="GHEA Grapalat"/>
        <family val="3"/>
      </rPr>
      <t>2016-2018թթ. Հայաստանի Հանրապետության պետական պարտքի վերաբերյալ (նոյեմբեր ամսվա վերջի դրությամբ)</t>
    </r>
  </si>
  <si>
    <t>30.11.2018</t>
  </si>
  <si>
    <t xml:space="preserve">  2016-2018թթ.  Հայաստանի Հանրապետության կառավարության պարտքի կառուցվածքի վերաբերյալ  (նոյեմբեր ամսվա վերջի դրությամբ)</t>
  </si>
  <si>
    <t xml:space="preserve">                                                                         (նոյեմբեր ամսվա վերջի դրությամբ)</t>
  </si>
  <si>
    <t>01.11.2018 - 30.11.2018</t>
  </si>
  <si>
    <t>01.01.2018-30.11.2018</t>
  </si>
  <si>
    <t>% (2018թ. հուվար-նոյեմբեր)</t>
  </si>
  <si>
    <t>2016-2018թթ. շրջանառության մեջ գտնվող ՀՀ պետական պարտատոմսերը  (նոյեմբեր ամսվա վերջի դրությամբ)</t>
  </si>
  <si>
    <t xml:space="preserve">2016-2018թթ. վարկային պայմանագրերով ձևավորված ՀՀ կառավարության արտաքին պարտքը (նոյեմբեր ամսվա վերջի դրությամբ) </t>
  </si>
  <si>
    <t>30.11.2017</t>
  </si>
  <si>
    <t>01.01.2017 - 30.11.2017</t>
  </si>
  <si>
    <t>01.01.2017-30.11.2017</t>
  </si>
  <si>
    <t>30.11.2016</t>
  </si>
  <si>
    <t xml:space="preserve"> 2016-2018թթ. հունվար-նոյեմբեր ամիսներին Հայաստանի Հանրապետության կառավարության արտաքին վարկերի սպասարկման և արտաքին վարկային միջոցների ստացման վերաբերյալ</t>
  </si>
  <si>
    <t>01.01.2016 - 30.11.2016</t>
  </si>
  <si>
    <t>01.01.2016-30.11.2016</t>
  </si>
  <si>
    <t>2016-2018թթ. հունվար-նոյեմբեր ամիսներին պետական բյուջեի պակասուրդի ֆինանսավորումը փոխառու միջոցների հաշվին</t>
  </si>
  <si>
    <t>2016-2018թթ. հուվար-նոյեմբեր ամիսներին ՀՀ պետական բյուջեից ՀՀ կառավարության պարտքի գծով վճարված տոկոսավճարներ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</si>
</sst>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#,##0.0;[Red]#,##0.0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  <numFmt numFmtId="173" formatCode="#,##0.000_);\(#,##0.00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textRotation="90" wrapText="1"/>
    </xf>
    <xf numFmtId="165" fontId="6" fillId="5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1" fillId="0" borderId="1" xfId="0" applyFont="1" applyBorder="1" applyAlignment="1">
      <alignment horizontal="left" vertical="center" wrapText="1"/>
    </xf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9" fillId="0" borderId="1" xfId="0" applyFont="1" applyBorder="1"/>
    <xf numFmtId="0" fontId="16" fillId="0" borderId="1" xfId="3" applyFont="1" applyBorder="1" applyAlignment="1">
      <alignment vertical="center" wrapText="1"/>
    </xf>
    <xf numFmtId="2" fontId="18" fillId="0" borderId="1" xfId="4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15"/>
    </xf>
    <xf numFmtId="2" fontId="9" fillId="0" borderId="1" xfId="0" applyNumberFormat="1" applyFont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2"/>
    </xf>
    <xf numFmtId="2" fontId="22" fillId="0" borderId="1" xfId="4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3"/>
    </xf>
    <xf numFmtId="2" fontId="20" fillId="0" borderId="4" xfId="4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 indent="15"/>
    </xf>
    <xf numFmtId="0" fontId="20" fillId="0" borderId="1" xfId="3" applyFont="1" applyFill="1" applyBorder="1" applyAlignment="1">
      <alignment horizontal="left" vertical="center" wrapText="1" indent="7"/>
    </xf>
    <xf numFmtId="0" fontId="23" fillId="0" borderId="1" xfId="3" applyFont="1" applyBorder="1" applyAlignment="1">
      <alignment horizontal="left" vertical="center" indent="3"/>
    </xf>
    <xf numFmtId="0" fontId="19" fillId="0" borderId="1" xfId="3" applyFont="1" applyBorder="1" applyAlignment="1">
      <alignment horizontal="left" vertical="center" indent="11"/>
    </xf>
    <xf numFmtId="0" fontId="19" fillId="0" borderId="1" xfId="3" applyFont="1" applyBorder="1" applyAlignment="1">
      <alignment horizontal="left" vertical="center" indent="7"/>
    </xf>
    <xf numFmtId="0" fontId="24" fillId="0" borderId="0" xfId="3" applyFont="1" applyAlignment="1">
      <alignment vertical="center"/>
    </xf>
    <xf numFmtId="0" fontId="21" fillId="0" borderId="1" xfId="3" applyFont="1" applyBorder="1" applyAlignment="1">
      <alignment horizontal="left" vertical="center" wrapText="1"/>
    </xf>
    <xf numFmtId="0" fontId="23" fillId="0" borderId="1" xfId="3" applyFont="1" applyFill="1" applyBorder="1" applyAlignment="1">
      <alignment horizontal="left" vertical="center" wrapText="1" indent="2"/>
    </xf>
    <xf numFmtId="0" fontId="20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5"/>
    </xf>
    <xf numFmtId="0" fontId="23" fillId="0" borderId="0" xfId="3" applyFont="1" applyBorder="1" applyAlignment="1">
      <alignment vertical="center" wrapText="1"/>
    </xf>
    <xf numFmtId="0" fontId="9" fillId="0" borderId="0" xfId="0" applyFont="1" applyBorder="1"/>
    <xf numFmtId="0" fontId="19" fillId="0" borderId="1" xfId="0" applyFont="1" applyBorder="1" applyAlignment="1">
      <alignment horizontal="left" vertical="center" wrapText="1" indent="4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2"/>
    </xf>
    <xf numFmtId="0" fontId="19" fillId="0" borderId="1" xfId="0" applyFont="1" applyBorder="1" applyAlignment="1">
      <alignment horizontal="left" vertical="center" indent="4"/>
    </xf>
    <xf numFmtId="2" fontId="9" fillId="0" borderId="0" xfId="0" applyNumberFormat="1" applyFont="1" applyBorder="1"/>
    <xf numFmtId="167" fontId="0" fillId="0" borderId="0" xfId="0" applyNumberForma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/>
    <xf numFmtId="0" fontId="4" fillId="0" borderId="0" xfId="0" applyFont="1" applyAlignment="1">
      <alignment vertical="top"/>
    </xf>
    <xf numFmtId="170" fontId="9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2" fontId="18" fillId="6" borderId="1" xfId="4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166" fontId="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170" fontId="2" fillId="0" borderId="1" xfId="1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7" fillId="0" borderId="1" xfId="10" applyNumberFormat="1" applyFont="1" applyFill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25" fillId="4" borderId="1" xfId="10" applyNumberFormat="1" applyFont="1" applyFill="1" applyBorder="1" applyAlignment="1">
      <alignment horizontal="center" vertical="center" wrapText="1"/>
    </xf>
    <xf numFmtId="43" fontId="25" fillId="5" borderId="1" xfId="10" applyNumberFormat="1" applyFont="1" applyFill="1" applyBorder="1" applyAlignment="1">
      <alignment horizontal="center" vertical="center" wrapText="1"/>
    </xf>
    <xf numFmtId="43" fontId="26" fillId="2" borderId="1" xfId="10" applyNumberFormat="1" applyFont="1" applyFill="1" applyBorder="1" applyAlignment="1">
      <alignment horizontal="center" vertical="center" wrapText="1"/>
    </xf>
    <xf numFmtId="43" fontId="27" fillId="0" borderId="1" xfId="10" applyNumberFormat="1" applyFont="1" applyFill="1" applyBorder="1" applyAlignment="1">
      <alignment horizontal="center" vertical="center" wrapText="1"/>
    </xf>
    <xf numFmtId="166" fontId="25" fillId="5" borderId="1" xfId="10" applyNumberFormat="1" applyFont="1" applyFill="1" applyBorder="1" applyAlignment="1">
      <alignment horizontal="center" vertical="center" wrapText="1"/>
    </xf>
    <xf numFmtId="166" fontId="27" fillId="0" borderId="1" xfId="10" applyNumberFormat="1" applyFont="1" applyFill="1" applyBorder="1" applyAlignment="1">
      <alignment horizontal="center" vertical="center" wrapText="1"/>
    </xf>
    <xf numFmtId="170" fontId="28" fillId="0" borderId="1" xfId="10" applyNumberFormat="1" applyFont="1" applyFill="1" applyBorder="1" applyAlignment="1">
      <alignment horizontal="center" vertical="center" wrapText="1"/>
    </xf>
    <xf numFmtId="170" fontId="25" fillId="0" borderId="1" xfId="10" applyNumberFormat="1" applyFont="1" applyFill="1" applyBorder="1" applyAlignment="1">
      <alignment horizontal="center" vertical="center" wrapText="1"/>
    </xf>
    <xf numFmtId="164" fontId="27" fillId="0" borderId="1" xfId="1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11" fillId="0" borderId="1" xfId="10" applyNumberFormat="1" applyFont="1" applyFill="1" applyBorder="1" applyAlignment="1">
      <alignment horizontal="center" vertical="center" wrapText="1"/>
    </xf>
    <xf numFmtId="166" fontId="26" fillId="2" borderId="1" xfId="10" applyNumberFormat="1" applyFont="1" applyFill="1" applyBorder="1" applyAlignment="1">
      <alignment horizontal="center" vertical="center" wrapText="1"/>
    </xf>
    <xf numFmtId="166" fontId="25" fillId="4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11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6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70" fontId="13" fillId="0" borderId="1" xfId="0" applyNumberFormat="1" applyFont="1" applyBorder="1" applyAlignment="1">
      <alignment horizontal="center" vertical="center" wrapText="1"/>
    </xf>
    <xf numFmtId="170" fontId="13" fillId="6" borderId="1" xfId="0" applyNumberFormat="1" applyFont="1" applyFill="1" applyBorder="1" applyAlignment="1">
      <alignment horizontal="center" vertical="center" wrapText="1"/>
    </xf>
    <xf numFmtId="170" fontId="20" fillId="0" borderId="1" xfId="10" applyNumberFormat="1" applyFont="1" applyFill="1" applyBorder="1" applyAlignment="1">
      <alignment horizontal="center" vertical="center" wrapText="1"/>
    </xf>
    <xf numFmtId="170" fontId="22" fillId="0" borderId="1" xfId="10" applyNumberFormat="1" applyFont="1" applyFill="1" applyBorder="1" applyAlignment="1">
      <alignment horizontal="center" vertical="center" wrapText="1"/>
    </xf>
    <xf numFmtId="170" fontId="13" fillId="0" borderId="1" xfId="10" applyNumberFormat="1" applyFont="1" applyBorder="1" applyAlignment="1">
      <alignment horizontal="center" vertical="center" wrapText="1"/>
    </xf>
    <xf numFmtId="170" fontId="23" fillId="0" borderId="1" xfId="10" applyNumberFormat="1" applyFont="1" applyBorder="1" applyAlignment="1">
      <alignment horizontal="center" vertical="center" wrapText="1"/>
    </xf>
    <xf numFmtId="170" fontId="20" fillId="0" borderId="1" xfId="16" applyNumberFormat="1" applyFont="1" applyBorder="1" applyAlignment="1">
      <alignment horizontal="center" vertical="center" wrapText="1"/>
    </xf>
    <xf numFmtId="170" fontId="20" fillId="0" borderId="1" xfId="15" applyNumberFormat="1" applyFont="1" applyBorder="1" applyAlignment="1">
      <alignment horizontal="center" vertical="center" wrapText="1"/>
    </xf>
    <xf numFmtId="170" fontId="20" fillId="0" borderId="1" xfId="18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20" fillId="0" borderId="1" xfId="26" applyNumberFormat="1" applyFont="1" applyBorder="1" applyAlignment="1">
      <alignment horizontal="center" vertical="center" wrapText="1"/>
    </xf>
    <xf numFmtId="170" fontId="20" fillId="0" borderId="1" xfId="25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170" fontId="20" fillId="0" borderId="1" xfId="0" applyNumberFormat="1" applyFont="1" applyBorder="1" applyAlignment="1">
      <alignment horizontal="center" vertical="center" wrapText="1"/>
    </xf>
    <xf numFmtId="170" fontId="22" fillId="0" borderId="1" xfId="4" applyNumberFormat="1" applyFont="1" applyFill="1" applyBorder="1" applyAlignment="1">
      <alignment horizontal="center" vertical="center" wrapText="1"/>
    </xf>
    <xf numFmtId="170" fontId="20" fillId="0" borderId="1" xfId="4" applyNumberFormat="1" applyFont="1" applyFill="1" applyBorder="1" applyAlignment="1">
      <alignment horizontal="center" vertical="center" wrapText="1"/>
    </xf>
    <xf numFmtId="170" fontId="20" fillId="0" borderId="1" xfId="4" applyNumberFormat="1" applyFont="1" applyBorder="1" applyAlignment="1">
      <alignment horizontal="center" vertical="center" wrapText="1"/>
    </xf>
    <xf numFmtId="170" fontId="20" fillId="0" borderId="1" xfId="3" applyNumberFormat="1" applyFont="1" applyBorder="1" applyAlignment="1">
      <alignment horizontal="center" vertical="center" wrapText="1"/>
    </xf>
    <xf numFmtId="170" fontId="14" fillId="0" borderId="1" xfId="4" applyNumberFormat="1" applyFont="1" applyBorder="1" applyAlignment="1">
      <alignment horizontal="center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2" fontId="14" fillId="0" borderId="1" xfId="5" applyNumberFormat="1" applyFont="1" applyFill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39" fontId="26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7" fillId="0" borderId="1" xfId="10" applyNumberFormat="1" applyFont="1" applyFill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7" fillId="0" borderId="1" xfId="4" applyNumberFormat="1" applyFont="1" applyFill="1" applyBorder="1" applyAlignment="1">
      <alignment horizontal="center" vertical="center" wrapText="1"/>
    </xf>
    <xf numFmtId="39" fontId="27" fillId="0" borderId="1" xfId="10" applyNumberFormat="1" applyFont="1" applyBorder="1" applyAlignment="1">
      <alignment horizontal="center" vertical="center" wrapText="1"/>
    </xf>
    <xf numFmtId="173" fontId="27" fillId="6" borderId="1" xfId="0" applyNumberFormat="1" applyFont="1" applyFill="1" applyBorder="1" applyAlignment="1">
      <alignment horizontal="center" vertical="center" wrapText="1"/>
    </xf>
    <xf numFmtId="173" fontId="27" fillId="0" borderId="1" xfId="1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3" fontId="27" fillId="0" borderId="1" xfId="4" applyNumberFormat="1" applyFont="1" applyBorder="1" applyAlignment="1">
      <alignment horizontal="center" vertical="center" wrapText="1"/>
    </xf>
    <xf numFmtId="173" fontId="27" fillId="0" borderId="1" xfId="5" applyNumberFormat="1" applyFont="1" applyBorder="1" applyAlignment="1">
      <alignment horizontal="center" vertical="center" wrapText="1"/>
    </xf>
    <xf numFmtId="170" fontId="11" fillId="0" borderId="1" xfId="1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2" fontId="14" fillId="0" borderId="1" xfId="3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0" fillId="0" borderId="1" xfId="3" applyNumberFormat="1" applyFont="1" applyBorder="1" applyAlignment="1">
      <alignment horizontal="center" vertical="center" wrapText="1"/>
    </xf>
    <xf numFmtId="170" fontId="14" fillId="0" borderId="1" xfId="3" applyNumberFormat="1" applyFont="1" applyBorder="1" applyAlignment="1">
      <alignment horizontal="center" vertical="center" wrapText="1"/>
    </xf>
    <xf numFmtId="166" fontId="14" fillId="0" borderId="1" xfId="3" applyNumberFormat="1" applyFont="1" applyBorder="1" applyAlignment="1">
      <alignment horizontal="center" vertical="center" wrapText="1"/>
    </xf>
    <xf numFmtId="4" fontId="20" fillId="0" borderId="1" xfId="3" applyNumberFormat="1" applyFont="1" applyBorder="1" applyAlignment="1">
      <alignment horizontal="center" vertical="center" wrapText="1"/>
    </xf>
    <xf numFmtId="170" fontId="22" fillId="0" borderId="1" xfId="4" applyNumberFormat="1" applyFont="1" applyBorder="1" applyAlignment="1">
      <alignment horizontal="center" vertical="center" wrapText="1"/>
    </xf>
    <xf numFmtId="170" fontId="20" fillId="0" borderId="1" xfId="5" applyNumberFormat="1" applyFont="1" applyFill="1" applyBorder="1" applyAlignment="1">
      <alignment horizontal="center" vertical="center" wrapText="1"/>
    </xf>
    <xf numFmtId="170" fontId="20" fillId="0" borderId="4" xfId="4" applyNumberFormat="1" applyFont="1" applyFill="1" applyBorder="1" applyAlignment="1">
      <alignment horizontal="center" vertical="center" wrapText="1"/>
    </xf>
    <xf numFmtId="0" fontId="20" fillId="0" borderId="1" xfId="2" applyNumberFormat="1" applyFont="1" applyBorder="1" applyAlignment="1">
      <alignment horizontal="center" vertical="center" wrapText="1"/>
    </xf>
    <xf numFmtId="2" fontId="20" fillId="0" borderId="1" xfId="7" applyNumberFormat="1" applyFont="1" applyBorder="1" applyAlignment="1">
      <alignment horizontal="center" vertical="center" wrapText="1"/>
    </xf>
    <xf numFmtId="2" fontId="20" fillId="0" borderId="1" xfId="8" applyNumberFormat="1" applyFont="1" applyBorder="1" applyAlignment="1">
      <alignment horizontal="center" vertical="center" wrapText="1"/>
    </xf>
    <xf numFmtId="2" fontId="20" fillId="0" borderId="1" xfId="9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/>
    </xf>
    <xf numFmtId="169" fontId="20" fillId="0" borderId="1" xfId="7" applyNumberFormat="1" applyFont="1" applyBorder="1" applyAlignment="1">
      <alignment horizontal="center" vertical="center" wrapText="1"/>
    </xf>
    <xf numFmtId="169" fontId="20" fillId="0" borderId="1" xfId="8" applyNumberFormat="1" applyFont="1" applyBorder="1" applyAlignment="1">
      <alignment horizontal="center" vertical="center" wrapText="1"/>
    </xf>
    <xf numFmtId="169" fontId="20" fillId="0" borderId="1" xfId="9" applyNumberFormat="1" applyFont="1" applyBorder="1" applyAlignment="1">
      <alignment horizontal="center" vertical="center" wrapText="1"/>
    </xf>
    <xf numFmtId="172" fontId="20" fillId="0" borderId="1" xfId="6" applyNumberFormat="1" applyFont="1" applyBorder="1" applyAlignment="1">
      <alignment horizontal="center" vertical="center"/>
    </xf>
    <xf numFmtId="1" fontId="20" fillId="7" borderId="1" xfId="5" applyNumberFormat="1" applyFont="1" applyFill="1" applyBorder="1" applyAlignment="1">
      <alignment horizontal="center" vertical="center" wrapText="1"/>
    </xf>
    <xf numFmtId="171" fontId="20" fillId="6" borderId="1" xfId="1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39" fontId="14" fillId="0" borderId="1" xfId="5" applyNumberFormat="1" applyFont="1" applyFill="1" applyBorder="1" applyAlignment="1">
      <alignment horizontal="center" vertical="center"/>
    </xf>
    <xf numFmtId="170" fontId="14" fillId="0" borderId="1" xfId="5" applyNumberFormat="1" applyFont="1" applyFill="1" applyBorder="1" applyAlignment="1">
      <alignment horizontal="center" vertical="center"/>
    </xf>
    <xf numFmtId="168" fontId="20" fillId="0" borderId="1" xfId="5" applyNumberFormat="1" applyFont="1" applyFill="1" applyBorder="1" applyAlignment="1">
      <alignment horizontal="center" vertical="center" wrapText="1"/>
    </xf>
    <xf numFmtId="165" fontId="22" fillId="0" borderId="3" xfId="4" applyNumberFormat="1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 applyAlignment="1"/>
    <xf numFmtId="4" fontId="2" fillId="0" borderId="3" xfId="0" applyNumberFormat="1" applyFont="1" applyBorder="1" applyAlignment="1"/>
    <xf numFmtId="4" fontId="2" fillId="0" borderId="7" xfId="0" applyNumberFormat="1" applyFont="1" applyBorder="1" applyAlignment="1"/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Layout" workbookViewId="0">
      <selection activeCell="A49" sqref="A49:H49"/>
    </sheetView>
  </sheetViews>
  <sheetFormatPr defaultRowHeight="15"/>
  <cols>
    <col min="1" max="1" width="55.85546875" customWidth="1"/>
    <col min="2" max="2" width="12" customWidth="1"/>
    <col min="3" max="3" width="11.85546875" style="18" customWidth="1"/>
    <col min="4" max="4" width="12.140625" style="27" customWidth="1"/>
    <col min="5" max="5" width="11.85546875" style="27" customWidth="1"/>
    <col min="6" max="6" width="13" style="6" customWidth="1"/>
    <col min="7" max="7" width="13" customWidth="1"/>
    <col min="8" max="8" width="12" customWidth="1"/>
  </cols>
  <sheetData>
    <row r="1" spans="1:8" s="6" customFormat="1" ht="20.25">
      <c r="A1" s="81" t="s">
        <v>33</v>
      </c>
      <c r="B1" s="81"/>
      <c r="C1" s="81"/>
      <c r="D1" s="81"/>
      <c r="E1" s="81"/>
      <c r="F1" s="81"/>
      <c r="G1" s="81"/>
      <c r="H1" s="81"/>
    </row>
    <row r="2" spans="1:8" s="6" customFormat="1" ht="27" customHeight="1">
      <c r="A2" s="194" t="s">
        <v>137</v>
      </c>
      <c r="B2" s="194"/>
      <c r="C2" s="194"/>
      <c r="D2" s="194"/>
      <c r="E2" s="194"/>
      <c r="F2" s="194"/>
      <c r="G2" s="194"/>
      <c r="H2" s="194"/>
    </row>
    <row r="3" spans="1:8" s="6" customFormat="1" ht="14.25" customHeight="1">
      <c r="A3" s="81"/>
      <c r="B3" s="81"/>
      <c r="C3" s="83" t="s">
        <v>70</v>
      </c>
      <c r="D3" s="81"/>
      <c r="E3" s="81"/>
      <c r="F3" s="81"/>
      <c r="G3" s="81"/>
      <c r="H3" s="81"/>
    </row>
    <row r="4" spans="1:8" ht="3.75" customHeight="1">
      <c r="A4" s="196" t="s">
        <v>50</v>
      </c>
      <c r="B4" s="196"/>
      <c r="C4" s="17"/>
      <c r="D4" s="71"/>
      <c r="E4" s="71"/>
      <c r="F4" s="11"/>
      <c r="G4" s="10"/>
      <c r="H4" s="10"/>
    </row>
    <row r="5" spans="1:8" ht="76.5" customHeight="1">
      <c r="A5" s="2"/>
      <c r="B5" s="7" t="s">
        <v>149</v>
      </c>
      <c r="C5" s="7" t="s">
        <v>146</v>
      </c>
      <c r="D5" s="7" t="s">
        <v>116</v>
      </c>
      <c r="E5" s="7" t="s">
        <v>138</v>
      </c>
      <c r="F5" s="22" t="s">
        <v>125</v>
      </c>
      <c r="G5" s="22" t="s">
        <v>126</v>
      </c>
      <c r="H5" s="22" t="s">
        <v>127</v>
      </c>
    </row>
    <row r="6" spans="1:8" ht="16.5">
      <c r="A6" s="20" t="s">
        <v>27</v>
      </c>
      <c r="B6" s="97">
        <v>2687.3574950380698</v>
      </c>
      <c r="C6" s="97">
        <v>3114.5359309349301</v>
      </c>
      <c r="D6" s="88">
        <v>3279.5859263171801</v>
      </c>
      <c r="E6" s="88">
        <v>3281.87639997734</v>
      </c>
      <c r="F6" s="89">
        <f>E6/B6*100</f>
        <v>122.12280673624511</v>
      </c>
      <c r="G6" s="89">
        <f>E6/C6*100</f>
        <v>105.3728861298504</v>
      </c>
      <c r="H6" s="89">
        <f>E6/D6*100</f>
        <v>100.06984033081065</v>
      </c>
    </row>
    <row r="7" spans="1:8" ht="16.5">
      <c r="A7" s="199" t="s">
        <v>26</v>
      </c>
      <c r="B7" s="199"/>
      <c r="C7" s="199"/>
      <c r="D7" s="199"/>
      <c r="E7" s="199"/>
      <c r="F7" s="199"/>
      <c r="G7" s="199"/>
      <c r="H7" s="199"/>
    </row>
    <row r="8" spans="1:8" ht="16.5" customHeight="1">
      <c r="A8" s="8" t="s">
        <v>29</v>
      </c>
      <c r="B8" s="99">
        <v>2448.33945598732</v>
      </c>
      <c r="C8" s="99">
        <v>2816.7095452298299</v>
      </c>
      <c r="D8" s="90">
        <v>2988.3796274422398</v>
      </c>
      <c r="E8" s="90">
        <v>3005.0376376887002</v>
      </c>
      <c r="F8" s="91">
        <f t="shared" ref="F8:F22" si="0">E8/B8*100</f>
        <v>122.73778582214146</v>
      </c>
      <c r="G8" s="91">
        <f t="shared" ref="G8:G24" si="1">E8/C8*100</f>
        <v>106.68610268239438</v>
      </c>
      <c r="H8" s="91">
        <f>E8/D8*100</f>
        <v>100.55742617482363</v>
      </c>
    </row>
    <row r="9" spans="1:8" ht="17.25" customHeight="1">
      <c r="A9" s="198" t="s">
        <v>3</v>
      </c>
      <c r="B9" s="198"/>
      <c r="C9" s="198"/>
      <c r="D9" s="198"/>
      <c r="E9" s="198"/>
      <c r="F9" s="198"/>
      <c r="G9" s="198"/>
      <c r="H9" s="198"/>
    </row>
    <row r="10" spans="1:8" ht="16.5">
      <c r="A10" s="23" t="s">
        <v>2</v>
      </c>
      <c r="B10" s="98">
        <v>1919.57644223732</v>
      </c>
      <c r="C10" s="98">
        <v>2192.4052559798301</v>
      </c>
      <c r="D10" s="82">
        <v>2368.8772739422402</v>
      </c>
      <c r="E10" s="82">
        <v>2340.6068696787001</v>
      </c>
      <c r="F10" s="82">
        <f t="shared" si="0"/>
        <v>121.93350669331291</v>
      </c>
      <c r="G10" s="82">
        <f t="shared" si="1"/>
        <v>106.75977277898998</v>
      </c>
      <c r="H10" s="82">
        <f t="shared" ref="H10:H16" si="2">E10/D10*100</f>
        <v>98.806590591479107</v>
      </c>
    </row>
    <row r="11" spans="1:8" ht="16.5">
      <c r="A11" s="198" t="s">
        <v>1</v>
      </c>
      <c r="B11" s="198"/>
      <c r="C11" s="198"/>
      <c r="D11" s="198"/>
      <c r="E11" s="198"/>
      <c r="F11" s="198"/>
      <c r="G11" s="198"/>
      <c r="H11" s="198"/>
    </row>
    <row r="12" spans="1:8" ht="18.75" customHeight="1">
      <c r="A12" s="95" t="s">
        <v>45</v>
      </c>
      <c r="B12" s="100">
        <v>1478.88705906732</v>
      </c>
      <c r="C12" s="100">
        <v>1769.94827264276</v>
      </c>
      <c r="D12" s="94">
        <v>1946.57736167555</v>
      </c>
      <c r="E12" s="94">
        <v>1930.73609921089</v>
      </c>
      <c r="F12" s="80">
        <f t="shared" si="0"/>
        <v>130.55331625043326</v>
      </c>
      <c r="G12" s="80">
        <f>E12/C12*100</f>
        <v>109.08432348297123</v>
      </c>
      <c r="H12" s="80">
        <f t="shared" si="2"/>
        <v>99.186199183420882</v>
      </c>
    </row>
    <row r="13" spans="1:8" ht="33.75" customHeight="1">
      <c r="A13" s="95" t="s">
        <v>48</v>
      </c>
      <c r="B13" s="102">
        <v>6.4553339999999997</v>
      </c>
      <c r="C13" s="102">
        <v>9.6767289999999999</v>
      </c>
      <c r="D13" s="84">
        <v>9.6807289999999995</v>
      </c>
      <c r="E13" s="84">
        <v>3.5386440000000001</v>
      </c>
      <c r="F13" s="80">
        <f t="shared" si="0"/>
        <v>54.817364988395646</v>
      </c>
      <c r="G13" s="80">
        <f t="shared" si="1"/>
        <v>36.568596681791959</v>
      </c>
      <c r="H13" s="80">
        <f t="shared" si="2"/>
        <v>36.553486829349325</v>
      </c>
    </row>
    <row r="14" spans="1:8" ht="34.5" customHeight="1">
      <c r="A14" s="95" t="s">
        <v>47</v>
      </c>
      <c r="B14" s="102">
        <v>434.23404916999999</v>
      </c>
      <c r="C14" s="102">
        <v>409.23318051000001</v>
      </c>
      <c r="D14" s="84">
        <v>409.03884269999998</v>
      </c>
      <c r="E14" s="84">
        <v>402.47092646999999</v>
      </c>
      <c r="F14" s="80">
        <f>E14/B14*100</f>
        <v>92.685252858288663</v>
      </c>
      <c r="G14" s="80">
        <f t="shared" si="1"/>
        <v>98.347579237936515</v>
      </c>
      <c r="H14" s="80">
        <f t="shared" si="2"/>
        <v>98.394305003738467</v>
      </c>
    </row>
    <row r="15" spans="1:8" ht="16.5">
      <c r="A15" s="95" t="s">
        <v>46</v>
      </c>
      <c r="B15" s="100">
        <v>0</v>
      </c>
      <c r="C15" s="102">
        <v>3.5470738270635001</v>
      </c>
      <c r="D15" s="76">
        <v>3.5803405666849999</v>
      </c>
      <c r="E15" s="76">
        <v>3.8649100015664999</v>
      </c>
      <c r="F15" s="76" t="s">
        <v>24</v>
      </c>
      <c r="G15" s="76" t="s">
        <v>24</v>
      </c>
      <c r="H15" s="80">
        <f t="shared" si="2"/>
        <v>107.948110789499</v>
      </c>
    </row>
    <row r="16" spans="1:8" ht="16.5">
      <c r="A16" s="23" t="s">
        <v>6</v>
      </c>
      <c r="B16" s="101">
        <v>528.76301375000003</v>
      </c>
      <c r="C16" s="101">
        <v>624.30428925000001</v>
      </c>
      <c r="D16" s="93">
        <v>619.50235350000003</v>
      </c>
      <c r="E16" s="93">
        <v>664.43076800999995</v>
      </c>
      <c r="F16" s="93">
        <f t="shared" si="0"/>
        <v>125.65757262366763</v>
      </c>
      <c r="G16" s="93">
        <f t="shared" si="1"/>
        <v>106.42739116981006</v>
      </c>
      <c r="H16" s="93">
        <f t="shared" si="2"/>
        <v>107.25233960067592</v>
      </c>
    </row>
    <row r="17" spans="1:8" ht="16.5">
      <c r="A17" s="198" t="s">
        <v>1</v>
      </c>
      <c r="B17" s="198"/>
      <c r="C17" s="198"/>
      <c r="D17" s="198"/>
      <c r="E17" s="198"/>
      <c r="F17" s="198"/>
      <c r="G17" s="198"/>
      <c r="H17" s="198"/>
    </row>
    <row r="18" spans="1:8" ht="21" customHeight="1">
      <c r="A18" s="95" t="s">
        <v>45</v>
      </c>
      <c r="B18" s="84" t="s">
        <v>24</v>
      </c>
      <c r="C18" s="84" t="s">
        <v>24</v>
      </c>
      <c r="D18" s="84" t="s">
        <v>24</v>
      </c>
      <c r="E18" s="84" t="s">
        <v>24</v>
      </c>
      <c r="F18" s="84" t="s">
        <v>24</v>
      </c>
      <c r="G18" s="84" t="s">
        <v>24</v>
      </c>
      <c r="H18" s="84" t="s">
        <v>24</v>
      </c>
    </row>
    <row r="19" spans="1:8" ht="36.75" customHeight="1">
      <c r="A19" s="95" t="s">
        <v>44</v>
      </c>
      <c r="B19" s="92">
        <v>479.49172499999997</v>
      </c>
      <c r="C19" s="92">
        <v>544.81362850000005</v>
      </c>
      <c r="D19" s="76">
        <v>540.049441</v>
      </c>
      <c r="E19" s="76">
        <v>577.41095800000005</v>
      </c>
      <c r="F19" s="80">
        <f t="shared" si="0"/>
        <v>120.42146462485877</v>
      </c>
      <c r="G19" s="80">
        <f t="shared" si="1"/>
        <v>105.98320742998814</v>
      </c>
      <c r="H19" s="76">
        <f>E19/D19*100</f>
        <v>106.91816603509827</v>
      </c>
    </row>
    <row r="20" spans="1:8" ht="36" customHeight="1">
      <c r="A20" s="95" t="s">
        <v>42</v>
      </c>
      <c r="B20" s="103">
        <v>45.910518750000001</v>
      </c>
      <c r="C20" s="103">
        <v>75.131691250000003</v>
      </c>
      <c r="D20" s="76">
        <v>75.096012500000001</v>
      </c>
      <c r="E20" s="76">
        <v>82.654000010000004</v>
      </c>
      <c r="F20" s="80">
        <f>E20/B20*100</f>
        <v>180.03281657539537</v>
      </c>
      <c r="G20" s="80">
        <f>E20/C20*100</f>
        <v>110.01216481999532</v>
      </c>
      <c r="H20" s="76">
        <f>E20/D20*100</f>
        <v>110.06443252895752</v>
      </c>
    </row>
    <row r="21" spans="1:8" ht="16.5">
      <c r="A21" s="95" t="s">
        <v>43</v>
      </c>
      <c r="B21" s="92">
        <v>3.36077</v>
      </c>
      <c r="C21" s="92">
        <v>4.3589700000000002</v>
      </c>
      <c r="D21" s="76">
        <v>4.3569000000000004</v>
      </c>
      <c r="E21" s="76">
        <v>4.3658099999999997</v>
      </c>
      <c r="F21" s="80">
        <f t="shared" si="0"/>
        <v>129.90505152093121</v>
      </c>
      <c r="G21" s="80">
        <f>E21/C21*100</f>
        <v>100.15691780397663</v>
      </c>
      <c r="H21" s="76">
        <f t="shared" ref="H21:H22" si="3">E21/D21*100</f>
        <v>100.2045032018178</v>
      </c>
    </row>
    <row r="22" spans="1:8" ht="19.5" customHeight="1">
      <c r="A22" s="23" t="s">
        <v>28</v>
      </c>
      <c r="B22" s="104">
        <v>239.01803905075101</v>
      </c>
      <c r="C22" s="104">
        <v>297.82638570510301</v>
      </c>
      <c r="D22" s="93">
        <v>291.206298874943</v>
      </c>
      <c r="E22" s="93">
        <v>276.83876228865</v>
      </c>
      <c r="F22" s="93">
        <f t="shared" si="0"/>
        <v>115.82337608830791</v>
      </c>
      <c r="G22" s="93">
        <f>E22/C22*100</f>
        <v>92.953067819439553</v>
      </c>
      <c r="H22" s="93">
        <f t="shared" si="3"/>
        <v>95.06619992706166</v>
      </c>
    </row>
    <row r="23" spans="1:8" ht="16.5">
      <c r="A23" s="198" t="s">
        <v>30</v>
      </c>
      <c r="B23" s="198"/>
      <c r="C23" s="198"/>
      <c r="D23" s="198"/>
      <c r="E23" s="198"/>
      <c r="F23" s="198"/>
      <c r="G23" s="198"/>
      <c r="H23" s="198"/>
    </row>
    <row r="24" spans="1:8" ht="31.5" customHeight="1">
      <c r="A24" s="5" t="s">
        <v>41</v>
      </c>
      <c r="B24" s="102">
        <v>71.029759613118202</v>
      </c>
      <c r="C24" s="105">
        <v>78.137451540848105</v>
      </c>
      <c r="D24" s="80">
        <v>76.718072817119307</v>
      </c>
      <c r="E24" s="80">
        <v>71.017518623917894</v>
      </c>
      <c r="F24" s="80">
        <f>E24/B24*100</f>
        <v>99.982766393597586</v>
      </c>
      <c r="G24" s="80">
        <f t="shared" si="1"/>
        <v>90.887938144222545</v>
      </c>
      <c r="H24" s="80">
        <f>E24/D24*100</f>
        <v>92.56947680790887</v>
      </c>
    </row>
    <row r="25" spans="1:8" ht="28.5" customHeight="1">
      <c r="A25" s="197" t="s">
        <v>4</v>
      </c>
      <c r="B25" s="197"/>
      <c r="C25" s="197"/>
      <c r="D25" s="197"/>
      <c r="E25" s="197"/>
      <c r="F25" s="197"/>
      <c r="G25" s="197"/>
      <c r="H25" s="197"/>
    </row>
    <row r="27" spans="1:8" ht="16.5">
      <c r="A27" s="73" t="s">
        <v>54</v>
      </c>
      <c r="B27" s="73"/>
      <c r="C27" s="27"/>
      <c r="F27" s="27"/>
      <c r="G27" s="27"/>
      <c r="H27" s="27"/>
    </row>
    <row r="28" spans="1:8" ht="86.25" customHeight="1">
      <c r="A28" s="2"/>
      <c r="B28" s="7" t="s">
        <v>149</v>
      </c>
      <c r="C28" s="7" t="s">
        <v>146</v>
      </c>
      <c r="D28" s="7" t="s">
        <v>116</v>
      </c>
      <c r="E28" s="7" t="s">
        <v>138</v>
      </c>
      <c r="F28" s="22" t="s">
        <v>125</v>
      </c>
      <c r="G28" s="22" t="s">
        <v>126</v>
      </c>
      <c r="H28" s="22" t="s">
        <v>127</v>
      </c>
    </row>
    <row r="29" spans="1:8" ht="16.5">
      <c r="A29" s="106" t="s">
        <v>27</v>
      </c>
      <c r="B29" s="121">
        <v>5597.3787153737103</v>
      </c>
      <c r="C29" s="121">
        <v>6430.6070880080297</v>
      </c>
      <c r="D29" s="107">
        <v>6774.60426836848</v>
      </c>
      <c r="E29" s="107">
        <v>6765.50001026066</v>
      </c>
      <c r="F29" s="89">
        <f>E29/B29*100</f>
        <v>120.86907737149531</v>
      </c>
      <c r="G29" s="89">
        <f>E29/C29*100</f>
        <v>105.20779636618055</v>
      </c>
      <c r="H29" s="89">
        <f>E29/D29*100</f>
        <v>99.865611956844049</v>
      </c>
    </row>
    <row r="30" spans="1:8" s="25" customFormat="1" ht="16.5">
      <c r="A30" s="203" t="s">
        <v>26</v>
      </c>
      <c r="B30" s="204"/>
      <c r="C30" s="204"/>
      <c r="D30" s="204"/>
      <c r="E30" s="204"/>
      <c r="F30" s="204"/>
      <c r="G30" s="204"/>
      <c r="H30" s="205"/>
    </row>
    <row r="31" spans="1:8" ht="16.5">
      <c r="A31" s="108" t="s">
        <v>0</v>
      </c>
      <c r="B31" s="120">
        <v>5099.5385557212303</v>
      </c>
      <c r="C31" s="120">
        <v>5815.6825825982796</v>
      </c>
      <c r="D31" s="90">
        <v>6173.0626470610196</v>
      </c>
      <c r="E31" s="90">
        <v>6194.8043408206604</v>
      </c>
      <c r="F31" s="91">
        <f t="shared" ref="F31:F39" si="4">E31/B31*100</f>
        <v>121.47774299834715</v>
      </c>
      <c r="G31" s="91">
        <f t="shared" ref="G31:G39" si="5">E31/C31*100</f>
        <v>106.51895547664158</v>
      </c>
      <c r="H31" s="91">
        <f>E31/D31*100</f>
        <v>100.35220270719253</v>
      </c>
    </row>
    <row r="32" spans="1:8" s="24" customFormat="1" ht="16.5">
      <c r="A32" s="109" t="s">
        <v>51</v>
      </c>
      <c r="B32" s="118"/>
      <c r="C32" s="102"/>
      <c r="D32" s="110"/>
      <c r="E32" s="110"/>
      <c r="F32" s="111"/>
      <c r="G32" s="111"/>
      <c r="H32" s="111"/>
    </row>
    <row r="33" spans="1:8" ht="16.5">
      <c r="A33" s="112" t="s">
        <v>2</v>
      </c>
      <c r="B33" s="101">
        <v>3998.20133352215</v>
      </c>
      <c r="C33" s="101">
        <v>4526.6765551996104</v>
      </c>
      <c r="D33" s="113">
        <v>4893.3635074204503</v>
      </c>
      <c r="E33" s="113">
        <v>4825.0981666880298</v>
      </c>
      <c r="F33" s="114">
        <f t="shared" si="4"/>
        <v>120.6817207085827</v>
      </c>
      <c r="G33" s="114">
        <f t="shared" si="5"/>
        <v>106.59251015285452</v>
      </c>
      <c r="H33" s="114">
        <f>E33/D33*100</f>
        <v>98.604940331350804</v>
      </c>
    </row>
    <row r="34" spans="1:8" s="24" customFormat="1" ht="16.5">
      <c r="A34" s="200" t="s">
        <v>51</v>
      </c>
      <c r="B34" s="201"/>
      <c r="C34" s="201"/>
      <c r="D34" s="201"/>
      <c r="E34" s="201"/>
      <c r="F34" s="201"/>
      <c r="G34" s="201"/>
      <c r="H34" s="202"/>
    </row>
    <row r="35" spans="1:8" ht="17.25" customHeight="1">
      <c r="A35" s="109" t="s">
        <v>45</v>
      </c>
      <c r="B35" s="102">
        <v>3080.30880228973</v>
      </c>
      <c r="C35" s="102">
        <v>3654.4262644122</v>
      </c>
      <c r="D35" s="115">
        <v>4021.0232631182698</v>
      </c>
      <c r="E35" s="115">
        <v>3980.1605871299998</v>
      </c>
      <c r="F35" s="116">
        <f t="shared" si="4"/>
        <v>129.21303812693617</v>
      </c>
      <c r="G35" s="116">
        <f>E35/C35*100</f>
        <v>108.91341893773831</v>
      </c>
      <c r="H35" s="116">
        <f>E35/D35*100</f>
        <v>98.983774195909987</v>
      </c>
    </row>
    <row r="36" spans="1:8" ht="32.25" customHeight="1">
      <c r="A36" s="109" t="s">
        <v>48</v>
      </c>
      <c r="B36" s="102">
        <v>13.4455312324259</v>
      </c>
      <c r="C36" s="102">
        <v>19.979619267854599</v>
      </c>
      <c r="D36" s="115">
        <v>19.997374509398899</v>
      </c>
      <c r="E36" s="115">
        <v>7.2948195180275803</v>
      </c>
      <c r="F36" s="115">
        <f>E36/B36*100</f>
        <v>54.254602454345857</v>
      </c>
      <c r="G36" s="116">
        <f t="shared" si="5"/>
        <v>36.511303945437469</v>
      </c>
      <c r="H36" s="116">
        <f t="shared" ref="H36:H39" si="6">E36/D36*100</f>
        <v>36.478886338798958</v>
      </c>
    </row>
    <row r="37" spans="1:8" ht="30.75" customHeight="1">
      <c r="A37" s="109" t="s">
        <v>49</v>
      </c>
      <c r="B37" s="102">
        <v>904.447</v>
      </c>
      <c r="C37" s="102">
        <v>844.947</v>
      </c>
      <c r="D37" s="115">
        <v>844.947</v>
      </c>
      <c r="E37" s="115">
        <v>829.68299999999999</v>
      </c>
      <c r="F37" s="116">
        <f t="shared" si="4"/>
        <v>91.733733430482928</v>
      </c>
      <c r="G37" s="116">
        <f t="shared" si="5"/>
        <v>98.193496160114179</v>
      </c>
      <c r="H37" s="116">
        <f t="shared" si="6"/>
        <v>98.193496160114179</v>
      </c>
    </row>
    <row r="38" spans="1:8" ht="16.5">
      <c r="A38" s="109" t="s">
        <v>46</v>
      </c>
      <c r="B38" s="118" t="s">
        <v>24</v>
      </c>
      <c r="C38" s="119">
        <v>7.3236715195496904</v>
      </c>
      <c r="D38" s="115">
        <v>7.3958697927804202</v>
      </c>
      <c r="E38" s="115">
        <v>7.9597600399999999</v>
      </c>
      <c r="F38" s="116" t="s">
        <v>24</v>
      </c>
      <c r="G38" s="116" t="s">
        <v>24</v>
      </c>
      <c r="H38" s="116">
        <f>E38/D38*100</f>
        <v>107.62439392551271</v>
      </c>
    </row>
    <row r="39" spans="1:8" ht="16.5">
      <c r="A39" s="112" t="s">
        <v>6</v>
      </c>
      <c r="B39" s="101">
        <v>1101.3372221990801</v>
      </c>
      <c r="C39" s="101">
        <v>1289.0060273986701</v>
      </c>
      <c r="D39" s="113">
        <v>1279.6991396405699</v>
      </c>
      <c r="E39" s="113">
        <v>1369.7061741326399</v>
      </c>
      <c r="F39" s="114">
        <f t="shared" si="4"/>
        <v>124.36755487095024</v>
      </c>
      <c r="G39" s="114">
        <f t="shared" si="5"/>
        <v>106.26064929244978</v>
      </c>
      <c r="H39" s="114">
        <f t="shared" si="6"/>
        <v>107.03345276276035</v>
      </c>
    </row>
    <row r="40" spans="1:8" ht="16.5">
      <c r="A40" s="195" t="s">
        <v>3</v>
      </c>
      <c r="B40" s="195"/>
      <c r="C40" s="195"/>
      <c r="D40" s="195"/>
      <c r="E40" s="195"/>
      <c r="F40" s="195"/>
      <c r="G40" s="195"/>
      <c r="H40" s="195"/>
    </row>
    <row r="41" spans="1:8" ht="18" customHeight="1">
      <c r="A41" s="109" t="s">
        <v>45</v>
      </c>
      <c r="B41" s="110" t="s">
        <v>24</v>
      </c>
      <c r="C41" s="110" t="s">
        <v>24</v>
      </c>
      <c r="D41" s="110" t="s">
        <v>24</v>
      </c>
      <c r="E41" s="110" t="s">
        <v>24</v>
      </c>
      <c r="F41" s="117" t="s">
        <v>24</v>
      </c>
      <c r="G41" s="117" t="s">
        <v>24</v>
      </c>
      <c r="H41" s="117" t="s">
        <v>24</v>
      </c>
    </row>
    <row r="42" spans="1:8" ht="32.25" customHeight="1">
      <c r="A42" s="110" t="s">
        <v>44</v>
      </c>
      <c r="B42" s="102">
        <v>998.71222219907895</v>
      </c>
      <c r="C42" s="102">
        <v>1124.8810273986701</v>
      </c>
      <c r="D42" s="117">
        <v>1115.5741396405699</v>
      </c>
      <c r="E42" s="117">
        <v>1190.31717413264</v>
      </c>
      <c r="F42" s="117">
        <f>E42/B42*100</f>
        <v>119.18520146991527</v>
      </c>
      <c r="G42" s="117">
        <f>E42/C42*100</f>
        <v>105.81716156110245</v>
      </c>
      <c r="H42" s="117">
        <f>E42/D42*100</f>
        <v>106.69996119811023</v>
      </c>
    </row>
    <row r="43" spans="1:8" ht="33" customHeight="1">
      <c r="A43" s="110" t="s">
        <v>42</v>
      </c>
      <c r="B43" s="102">
        <v>95.625</v>
      </c>
      <c r="C43" s="102">
        <v>155.125</v>
      </c>
      <c r="D43" s="117">
        <v>155.125</v>
      </c>
      <c r="E43" s="117">
        <v>170.38900000000001</v>
      </c>
      <c r="F43" s="117">
        <f>E43/B43*100</f>
        <v>178.1845751633987</v>
      </c>
      <c r="G43" s="117">
        <f t="shared" ref="G43:G45" si="7">E43/C43*100</f>
        <v>109.83980660757456</v>
      </c>
      <c r="H43" s="117">
        <f t="shared" ref="H43:H44" si="8">E43/D43*100</f>
        <v>109.83980660757456</v>
      </c>
    </row>
    <row r="44" spans="1:8" ht="16.5">
      <c r="A44" s="110" t="s">
        <v>43</v>
      </c>
      <c r="B44" s="102">
        <v>7</v>
      </c>
      <c r="C44" s="102">
        <v>9</v>
      </c>
      <c r="D44" s="117">
        <v>9</v>
      </c>
      <c r="E44" s="117">
        <v>9</v>
      </c>
      <c r="F44" s="117">
        <f>E44/B44*100</f>
        <v>128.57142857142858</v>
      </c>
      <c r="G44" s="117">
        <f t="shared" si="7"/>
        <v>100</v>
      </c>
      <c r="H44" s="117">
        <f t="shared" si="8"/>
        <v>100</v>
      </c>
    </row>
    <row r="45" spans="1:8" ht="21.75" customHeight="1">
      <c r="A45" s="114" t="s">
        <v>120</v>
      </c>
      <c r="B45" s="101">
        <v>497.84015965247801</v>
      </c>
      <c r="C45" s="101">
        <v>614.92450540974801</v>
      </c>
      <c r="D45" s="114">
        <v>601.54162130746397</v>
      </c>
      <c r="E45" s="114">
        <v>570.69566943999996</v>
      </c>
      <c r="F45" s="113">
        <f>E45/B45*100</f>
        <v>114.63431753645175</v>
      </c>
      <c r="G45" s="113">
        <f t="shared" si="7"/>
        <v>92.807436428269085</v>
      </c>
      <c r="H45" s="113">
        <f>E45/D45*100</f>
        <v>94.872183274630331</v>
      </c>
    </row>
    <row r="46" spans="1:8" ht="16.5">
      <c r="A46" s="206" t="s">
        <v>52</v>
      </c>
      <c r="B46" s="207"/>
      <c r="C46" s="207"/>
      <c r="D46" s="207"/>
      <c r="E46" s="207"/>
      <c r="F46" s="207"/>
      <c r="G46" s="207"/>
      <c r="H46" s="208"/>
    </row>
    <row r="47" spans="1:8" ht="33" customHeight="1">
      <c r="A47" s="110" t="s">
        <v>41</v>
      </c>
      <c r="B47" s="102">
        <v>147.944761852738</v>
      </c>
      <c r="C47" s="102">
        <v>161.33101715947399</v>
      </c>
      <c r="D47" s="117">
        <v>158.475672003965</v>
      </c>
      <c r="E47" s="117">
        <v>146.40070631</v>
      </c>
      <c r="F47" s="117">
        <f>E47/B47*100</f>
        <v>98.95632969805655</v>
      </c>
      <c r="G47" s="117">
        <f>E47/C47*100</f>
        <v>90.745542232145269</v>
      </c>
      <c r="H47" s="117">
        <f>E47/D47*100</f>
        <v>92.380555613821343</v>
      </c>
    </row>
    <row r="48" spans="1:8" ht="32.25" customHeight="1">
      <c r="A48" s="112" t="s">
        <v>25</v>
      </c>
      <c r="B48" s="101">
        <v>480.11</v>
      </c>
      <c r="C48" s="101">
        <v>484.33</v>
      </c>
      <c r="D48" s="114">
        <v>484.1</v>
      </c>
      <c r="E48" s="114">
        <v>485.09</v>
      </c>
      <c r="F48" s="113">
        <f>E48/B48*100</f>
        <v>101.03726229405761</v>
      </c>
      <c r="G48" s="113">
        <f>E48/C48*100</f>
        <v>100.15691780397663</v>
      </c>
      <c r="H48" s="113">
        <f>E48/D48*100</f>
        <v>100.2045032018178</v>
      </c>
    </row>
    <row r="49" spans="1:8" ht="25.5" customHeight="1">
      <c r="A49" s="193" t="s">
        <v>87</v>
      </c>
      <c r="B49" s="193"/>
      <c r="C49" s="193"/>
      <c r="D49" s="193"/>
      <c r="E49" s="193"/>
      <c r="F49" s="193"/>
      <c r="G49" s="193"/>
      <c r="H49" s="193"/>
    </row>
    <row r="50" spans="1:8">
      <c r="A50" s="1"/>
    </row>
  </sheetData>
  <mergeCells count="13">
    <mergeCell ref="A49:H49"/>
    <mergeCell ref="A2:H2"/>
    <mergeCell ref="A40:H40"/>
    <mergeCell ref="A4:B4"/>
    <mergeCell ref="A25:H25"/>
    <mergeCell ref="A11:H11"/>
    <mergeCell ref="A17:H17"/>
    <mergeCell ref="A7:H7"/>
    <mergeCell ref="A9:H9"/>
    <mergeCell ref="A23:H23"/>
    <mergeCell ref="A34:H34"/>
    <mergeCell ref="A30:H30"/>
    <mergeCell ref="A46:H46"/>
  </mergeCells>
  <pageMargins left="0.27083333333333331" right="6.25E-2" top="8.3333333333333329E-2" bottom="7.2916666666666671E-2" header="0.2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>
      <selection activeCell="A26" sqref="A26:H26"/>
    </sheetView>
  </sheetViews>
  <sheetFormatPr defaultRowHeight="15"/>
  <cols>
    <col min="1" max="1" width="72.140625" customWidth="1"/>
    <col min="2" max="2" width="11.5703125" style="18" customWidth="1"/>
    <col min="3" max="3" width="11" style="27" customWidth="1"/>
    <col min="4" max="4" width="10.7109375" style="18" customWidth="1"/>
    <col min="5" max="5" width="10.28515625" style="27" customWidth="1"/>
    <col min="6" max="6" width="9.7109375" customWidth="1"/>
    <col min="7" max="7" width="9.28515625" customWidth="1"/>
  </cols>
  <sheetData>
    <row r="1" spans="1:8" ht="19.5" customHeight="1">
      <c r="A1" s="16" t="s">
        <v>34</v>
      </c>
      <c r="B1" s="16"/>
      <c r="C1" s="16"/>
      <c r="D1" s="16"/>
      <c r="E1" s="16"/>
      <c r="F1" s="16"/>
      <c r="G1" s="16"/>
      <c r="H1" s="16"/>
    </row>
    <row r="2" spans="1:8" ht="35.25" customHeight="1">
      <c r="A2" s="209" t="s">
        <v>139</v>
      </c>
      <c r="B2" s="209"/>
      <c r="C2" s="209"/>
      <c r="D2" s="209"/>
      <c r="E2" s="209"/>
      <c r="F2" s="209"/>
      <c r="G2" s="209"/>
      <c r="H2" s="209"/>
    </row>
    <row r="3" spans="1:8" ht="134.25" customHeight="1">
      <c r="A3" s="2"/>
      <c r="B3" s="7" t="s">
        <v>149</v>
      </c>
      <c r="C3" s="7" t="s">
        <v>146</v>
      </c>
      <c r="D3" s="7" t="s">
        <v>116</v>
      </c>
      <c r="E3" s="7" t="s">
        <v>138</v>
      </c>
      <c r="F3" s="7" t="s">
        <v>128</v>
      </c>
      <c r="G3" s="7" t="s">
        <v>129</v>
      </c>
      <c r="H3" s="7" t="s">
        <v>130</v>
      </c>
    </row>
    <row r="4" spans="1:8" ht="20.25" customHeight="1">
      <c r="A4" s="12" t="s">
        <v>5</v>
      </c>
      <c r="B4" s="129">
        <v>2448.33945598732</v>
      </c>
      <c r="C4" s="129">
        <v>2816.7095452298299</v>
      </c>
      <c r="D4" s="122">
        <v>2988.3796274422398</v>
      </c>
      <c r="E4" s="122">
        <v>3005.0376376887002</v>
      </c>
      <c r="F4" s="122"/>
      <c r="G4" s="122"/>
      <c r="H4" s="123"/>
    </row>
    <row r="5" spans="1:8" ht="16.5">
      <c r="A5" s="13" t="s">
        <v>31</v>
      </c>
      <c r="B5" s="124">
        <v>100</v>
      </c>
      <c r="C5" s="124">
        <v>100</v>
      </c>
      <c r="D5" s="124">
        <v>100</v>
      </c>
      <c r="E5" s="124">
        <v>100</v>
      </c>
      <c r="F5" s="124"/>
      <c r="G5" s="124"/>
      <c r="H5" s="124"/>
    </row>
    <row r="6" spans="1:8" ht="16.5">
      <c r="A6" s="3" t="s">
        <v>1</v>
      </c>
      <c r="B6" s="125"/>
      <c r="C6" s="125"/>
      <c r="D6" s="125"/>
      <c r="E6" s="125"/>
      <c r="F6" s="125"/>
      <c r="G6" s="125"/>
      <c r="H6" s="118"/>
    </row>
    <row r="7" spans="1:8" ht="16.5">
      <c r="A7" s="3" t="s">
        <v>6</v>
      </c>
      <c r="B7" s="126">
        <v>21.5968015569463</v>
      </c>
      <c r="C7" s="126">
        <v>22.164311911651499</v>
      </c>
      <c r="D7" s="118">
        <v>20.730376683441399</v>
      </c>
      <c r="E7" s="118">
        <v>22.1105639302755</v>
      </c>
      <c r="F7" s="125">
        <f>E7-B7</f>
        <v>0.51376237332920027</v>
      </c>
      <c r="G7" s="127">
        <f>E7-C7</f>
        <v>-5.3747981375998677E-2</v>
      </c>
      <c r="H7" s="128">
        <f>E7-D7</f>
        <v>1.380187246834101</v>
      </c>
    </row>
    <row r="8" spans="1:8" ht="16.5">
      <c r="A8" s="3" t="s">
        <v>2</v>
      </c>
      <c r="B8" s="126">
        <v>78.403198443053697</v>
      </c>
      <c r="C8" s="126">
        <v>77.835688088348505</v>
      </c>
      <c r="D8" s="118">
        <v>79.269623316558594</v>
      </c>
      <c r="E8" s="118">
        <v>77.889436069724496</v>
      </c>
      <c r="F8" s="127">
        <f>E8-B8</f>
        <v>-0.51376237332920027</v>
      </c>
      <c r="G8" s="125">
        <f>E8-C8</f>
        <v>5.3747981375991571E-2</v>
      </c>
      <c r="H8" s="128">
        <f>E8-D8</f>
        <v>-1.3801872468340974</v>
      </c>
    </row>
    <row r="9" spans="1:8" ht="16.5">
      <c r="A9" s="13" t="s">
        <v>32</v>
      </c>
      <c r="B9" s="124">
        <v>100</v>
      </c>
      <c r="C9" s="124">
        <v>100</v>
      </c>
      <c r="D9" s="124">
        <v>100</v>
      </c>
      <c r="E9" s="124">
        <v>100</v>
      </c>
      <c r="F9" s="124"/>
      <c r="G9" s="124"/>
      <c r="H9" s="124"/>
    </row>
    <row r="10" spans="1:8" ht="16.5">
      <c r="A10" s="3" t="s">
        <v>1</v>
      </c>
      <c r="B10" s="125"/>
      <c r="C10" s="125"/>
      <c r="D10" s="125"/>
      <c r="E10" s="125"/>
      <c r="F10" s="125"/>
      <c r="G10" s="125"/>
      <c r="H10" s="118"/>
    </row>
    <row r="11" spans="1:8" ht="16.5">
      <c r="A11" s="3" t="s">
        <v>7</v>
      </c>
      <c r="B11" s="126">
        <v>60.403677090231902</v>
      </c>
      <c r="C11" s="126">
        <v>62.8374436278039</v>
      </c>
      <c r="D11" s="118">
        <v>65.138222192393798</v>
      </c>
      <c r="E11" s="118">
        <v>64.249980599108397</v>
      </c>
      <c r="F11" s="125">
        <f>E11-B11</f>
        <v>3.8463035088764954</v>
      </c>
      <c r="G11" s="125">
        <f>E11-C11</f>
        <v>1.4125369713044975</v>
      </c>
      <c r="H11" s="128">
        <f t="shared" ref="H11:H15" si="0">E11-D11</f>
        <v>-0.8882415932854002</v>
      </c>
    </row>
    <row r="12" spans="1:8" ht="16.5">
      <c r="A12" s="3" t="s">
        <v>8</v>
      </c>
      <c r="B12" s="126">
        <v>0</v>
      </c>
      <c r="C12" s="125" t="s">
        <v>24</v>
      </c>
      <c r="D12" s="125" t="s">
        <v>24</v>
      </c>
      <c r="E12" s="125" t="s">
        <v>24</v>
      </c>
      <c r="F12" s="125" t="s">
        <v>24</v>
      </c>
      <c r="G12" s="125" t="s">
        <v>24</v>
      </c>
      <c r="H12" s="125" t="s">
        <v>24</v>
      </c>
    </row>
    <row r="13" spans="1:8" ht="16.5">
      <c r="A13" s="3" t="s">
        <v>9</v>
      </c>
      <c r="B13" s="126">
        <v>19.848026294378201</v>
      </c>
      <c r="C13" s="126">
        <v>19.685748498244902</v>
      </c>
      <c r="D13" s="118">
        <v>18.395593550158001</v>
      </c>
      <c r="E13" s="118">
        <v>19.3325233173064</v>
      </c>
      <c r="F13" s="127">
        <f>E13-B13</f>
        <v>-0.51550297707180093</v>
      </c>
      <c r="G13" s="127">
        <f t="shared" ref="G13:G15" si="1">E13-C13</f>
        <v>-0.35322518093850164</v>
      </c>
      <c r="H13" s="128">
        <f t="shared" si="0"/>
        <v>0.93692976714839915</v>
      </c>
    </row>
    <row r="14" spans="1:8" ht="16.5">
      <c r="A14" s="3" t="s">
        <v>10</v>
      </c>
      <c r="B14" s="126">
        <v>19.611029293582</v>
      </c>
      <c r="C14" s="126">
        <v>17.196124200320401</v>
      </c>
      <c r="D14" s="118">
        <v>16.200580768059002</v>
      </c>
      <c r="E14" s="118">
        <v>16.143722141634498</v>
      </c>
      <c r="F14" s="127">
        <f>E14-B14</f>
        <v>-3.4673071519475016</v>
      </c>
      <c r="G14" s="127">
        <f t="shared" si="1"/>
        <v>-1.0524020586859031</v>
      </c>
      <c r="H14" s="128">
        <f t="shared" si="0"/>
        <v>-5.6858626424503456E-2</v>
      </c>
    </row>
    <row r="15" spans="1:8" ht="16.5">
      <c r="A15" s="3" t="s">
        <v>11</v>
      </c>
      <c r="B15" s="126">
        <v>0</v>
      </c>
      <c r="C15" s="126">
        <v>0.125929698114261</v>
      </c>
      <c r="D15" s="118">
        <v>0.11980875969728901</v>
      </c>
      <c r="E15" s="118">
        <v>0.128490903054825</v>
      </c>
      <c r="F15" s="125">
        <f>E15-B15</f>
        <v>0.128490903054825</v>
      </c>
      <c r="G15" s="125">
        <f t="shared" si="1"/>
        <v>2.5612049405639992E-3</v>
      </c>
      <c r="H15" s="118">
        <f t="shared" si="0"/>
        <v>8.6821433575359902E-3</v>
      </c>
    </row>
    <row r="16" spans="1:8" ht="16.5">
      <c r="A16" s="3" t="s">
        <v>12</v>
      </c>
      <c r="B16" s="126">
        <v>0.13726732180790399</v>
      </c>
      <c r="C16" s="126">
        <v>0.15475397551664599</v>
      </c>
      <c r="D16" s="118">
        <v>0.145794729691993</v>
      </c>
      <c r="E16" s="118">
        <v>0.14528303889590999</v>
      </c>
      <c r="F16" s="127">
        <f t="shared" ref="F16" si="2">E16-B16</f>
        <v>8.0157170880059969E-3</v>
      </c>
      <c r="G16" s="127">
        <f>E16-C16</f>
        <v>-9.4709366207360035E-3</v>
      </c>
      <c r="H16" s="128">
        <f>E16-D16</f>
        <v>-5.1169079608301415E-4</v>
      </c>
    </row>
    <row r="17" spans="1:8" ht="19.5" customHeight="1">
      <c r="A17" s="15" t="s">
        <v>13</v>
      </c>
      <c r="B17" s="124">
        <v>100</v>
      </c>
      <c r="C17" s="124">
        <v>100</v>
      </c>
      <c r="D17" s="124">
        <v>100</v>
      </c>
      <c r="E17" s="124">
        <v>100</v>
      </c>
      <c r="F17" s="124"/>
      <c r="G17" s="124"/>
      <c r="H17" s="124"/>
    </row>
    <row r="18" spans="1:8" ht="16.5">
      <c r="A18" s="3" t="s">
        <v>1</v>
      </c>
      <c r="B18" s="125"/>
      <c r="C18" s="125"/>
      <c r="D18" s="125"/>
      <c r="E18" s="125"/>
      <c r="F18" s="125"/>
      <c r="G18" s="125"/>
      <c r="H18" s="118"/>
    </row>
    <row r="19" spans="1:8" ht="16.5">
      <c r="A19" s="3" t="s">
        <v>14</v>
      </c>
      <c r="B19" s="126">
        <v>2.7942626514758202</v>
      </c>
      <c r="C19" s="126">
        <v>0.84840547512150899</v>
      </c>
      <c r="D19" s="118">
        <v>0.78203287110488395</v>
      </c>
      <c r="E19" s="118">
        <v>0.91443057668772698</v>
      </c>
      <c r="F19" s="127">
        <f>E19-B19</f>
        <v>-1.8798320747880932</v>
      </c>
      <c r="G19" s="127">
        <f>E19-C19</f>
        <v>6.6025101566217992E-2</v>
      </c>
      <c r="H19" s="118">
        <f t="shared" ref="H19:H25" si="3">E19-D19</f>
        <v>0.13239770558284303</v>
      </c>
    </row>
    <row r="20" spans="1:8" ht="16.5">
      <c r="A20" s="3" t="s">
        <v>15</v>
      </c>
      <c r="B20" s="126">
        <v>8.36805572442079</v>
      </c>
      <c r="C20" s="126">
        <v>8.8067613652283701</v>
      </c>
      <c r="D20" s="118">
        <v>8.1591945601868705</v>
      </c>
      <c r="E20" s="118">
        <v>7.6640748891631203</v>
      </c>
      <c r="F20" s="127">
        <f>E20-B20</f>
        <v>-0.70398083525766975</v>
      </c>
      <c r="G20" s="127">
        <f>E20-C20</f>
        <v>-1.1426864760652498</v>
      </c>
      <c r="H20" s="128">
        <f>E20-D20</f>
        <v>-0.49511967102375021</v>
      </c>
    </row>
    <row r="21" spans="1:8" ht="16.5">
      <c r="A21" s="3" t="s">
        <v>16</v>
      </c>
      <c r="B21" s="126">
        <v>88.837681624103396</v>
      </c>
      <c r="C21" s="126">
        <v>90.344833159650094</v>
      </c>
      <c r="D21" s="118">
        <v>91.058772568708306</v>
      </c>
      <c r="E21" s="118">
        <v>91.421494534149105</v>
      </c>
      <c r="F21" s="125">
        <f t="shared" ref="F21" si="4">E21-B21</f>
        <v>2.5838129100457081</v>
      </c>
      <c r="G21" s="125">
        <f t="shared" ref="G21:G25" si="5">E21-C21</f>
        <v>1.076661374499011</v>
      </c>
      <c r="H21" s="118">
        <f t="shared" si="3"/>
        <v>0.36272196544079804</v>
      </c>
    </row>
    <row r="22" spans="1:8" ht="16.5">
      <c r="A22" s="13" t="s">
        <v>17</v>
      </c>
      <c r="B22" s="124">
        <v>100</v>
      </c>
      <c r="C22" s="124">
        <v>100</v>
      </c>
      <c r="D22" s="124">
        <v>100</v>
      </c>
      <c r="E22" s="124">
        <v>100</v>
      </c>
      <c r="F22" s="124"/>
      <c r="G22" s="124"/>
      <c r="H22" s="124"/>
    </row>
    <row r="23" spans="1:8" ht="16.5">
      <c r="A23" s="3" t="s">
        <v>1</v>
      </c>
      <c r="B23" s="125"/>
      <c r="C23" s="125"/>
      <c r="D23" s="125"/>
      <c r="E23" s="125"/>
      <c r="F23" s="125"/>
      <c r="G23" s="125"/>
      <c r="H23" s="118"/>
    </row>
    <row r="24" spans="1:8" ht="16.5">
      <c r="A24" s="3" t="s">
        <v>18</v>
      </c>
      <c r="B24" s="126">
        <v>11.746596733393799</v>
      </c>
      <c r="C24" s="126">
        <v>12.508312633425501</v>
      </c>
      <c r="D24" s="118">
        <v>13.482398696423701</v>
      </c>
      <c r="E24" s="118">
        <v>14.342428829355001</v>
      </c>
      <c r="F24" s="125">
        <f>E24-B24</f>
        <v>2.5958320959612013</v>
      </c>
      <c r="G24" s="125">
        <f>E24-C24</f>
        <v>1.8341161959295</v>
      </c>
      <c r="H24" s="118">
        <f>E24-D24</f>
        <v>0.86003013293129982</v>
      </c>
    </row>
    <row r="25" spans="1:8" ht="16.5">
      <c r="A25" s="3" t="s">
        <v>19</v>
      </c>
      <c r="B25" s="126">
        <v>88.253403266606199</v>
      </c>
      <c r="C25" s="126">
        <v>87.491687366574496</v>
      </c>
      <c r="D25" s="118">
        <v>86.517601303576299</v>
      </c>
      <c r="E25" s="118">
        <v>85.6575711706449</v>
      </c>
      <c r="F25" s="127">
        <f>E25-B25</f>
        <v>-2.595832095961299</v>
      </c>
      <c r="G25" s="127">
        <f t="shared" si="5"/>
        <v>-1.834116195929596</v>
      </c>
      <c r="H25" s="128">
        <f t="shared" si="3"/>
        <v>-0.86003013293139929</v>
      </c>
    </row>
    <row r="26" spans="1:8" ht="22.5" customHeight="1">
      <c r="A26" s="210" t="s">
        <v>40</v>
      </c>
      <c r="B26" s="193"/>
      <c r="C26" s="193"/>
      <c r="D26" s="193"/>
      <c r="E26" s="193"/>
      <c r="F26" s="193"/>
      <c r="G26" s="193"/>
      <c r="H26" s="193"/>
    </row>
  </sheetData>
  <mergeCells count="2">
    <mergeCell ref="A2:H2"/>
    <mergeCell ref="A26:H26"/>
  </mergeCells>
  <pageMargins left="1.0416666666666666E-2" right="1.0416666666666666E-2" top="0.2" bottom="0.22" header="0.21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view="pageLayout" topLeftCell="A9" workbookViewId="0">
      <selection activeCell="B11" sqref="B11"/>
    </sheetView>
  </sheetViews>
  <sheetFormatPr defaultRowHeight="15"/>
  <cols>
    <col min="1" max="1" width="67.28515625" customWidth="1"/>
    <col min="2" max="2" width="9.140625" style="18" customWidth="1"/>
    <col min="3" max="3" width="8.85546875" style="27" customWidth="1"/>
    <col min="4" max="4" width="8.7109375" style="18" customWidth="1"/>
    <col min="5" max="5" width="8.85546875" style="27" customWidth="1"/>
    <col min="6" max="6" width="9.28515625" customWidth="1"/>
    <col min="7" max="7" width="10" customWidth="1"/>
    <col min="8" max="9" width="9.140625" customWidth="1"/>
  </cols>
  <sheetData>
    <row r="1" spans="1:9" ht="17.25" customHeight="1">
      <c r="A1" s="72" t="s">
        <v>69</v>
      </c>
      <c r="B1" s="19"/>
      <c r="C1" s="72"/>
      <c r="D1" s="19"/>
      <c r="E1" s="72"/>
      <c r="F1" s="4"/>
      <c r="G1" s="4"/>
      <c r="H1" s="4"/>
      <c r="I1" s="4"/>
    </row>
    <row r="2" spans="1:9" s="14" customFormat="1" ht="17.25" customHeight="1">
      <c r="A2" s="9" t="s">
        <v>119</v>
      </c>
      <c r="B2" s="9"/>
      <c r="C2" s="9"/>
      <c r="D2" s="9"/>
      <c r="E2" s="9"/>
      <c r="F2" s="9"/>
      <c r="G2" s="4"/>
      <c r="H2" s="4"/>
      <c r="I2" s="4"/>
    </row>
    <row r="3" spans="1:9" s="14" customFormat="1" ht="17.25" customHeight="1">
      <c r="A3" s="74" t="s">
        <v>140</v>
      </c>
      <c r="B3" s="74"/>
      <c r="C3" s="74"/>
      <c r="D3" s="74"/>
      <c r="E3" s="74"/>
      <c r="F3" s="74"/>
      <c r="G3" s="4"/>
      <c r="H3" s="4"/>
      <c r="I3" s="4"/>
    </row>
    <row r="4" spans="1:9" ht="20.25" customHeight="1">
      <c r="A4" s="9" t="s">
        <v>35</v>
      </c>
      <c r="B4" s="9"/>
      <c r="C4" s="9"/>
      <c r="D4" s="9"/>
      <c r="E4" s="9"/>
      <c r="F4" s="4"/>
      <c r="G4" s="4"/>
      <c r="H4" s="4"/>
      <c r="I4" s="4"/>
    </row>
    <row r="5" spans="1:9" ht="173.25" customHeight="1">
      <c r="A5" s="96"/>
      <c r="B5" s="7" t="s">
        <v>149</v>
      </c>
      <c r="C5" s="7" t="s">
        <v>146</v>
      </c>
      <c r="D5" s="7" t="s">
        <v>116</v>
      </c>
      <c r="E5" s="7" t="s">
        <v>138</v>
      </c>
      <c r="F5" s="7" t="s">
        <v>131</v>
      </c>
      <c r="G5" s="7" t="s">
        <v>132</v>
      </c>
      <c r="H5" s="7" t="s">
        <v>133</v>
      </c>
    </row>
    <row r="6" spans="1:9" ht="42.75" customHeight="1">
      <c r="A6" s="15" t="s">
        <v>20</v>
      </c>
      <c r="B6" s="154">
        <v>5.0480362502223501</v>
      </c>
      <c r="C6" s="154">
        <v>5.0503811032451598</v>
      </c>
      <c r="D6" s="155">
        <v>4.8873446100004596</v>
      </c>
      <c r="E6" s="155">
        <v>5.04</v>
      </c>
      <c r="F6" s="155">
        <f>E6-B6</f>
        <v>-8.0362502223501053E-3</v>
      </c>
      <c r="G6" s="155">
        <f>E6-C6</f>
        <v>-1.0381103245159728E-2</v>
      </c>
      <c r="H6" s="155">
        <f>E6-D6</f>
        <v>0.15265538999954043</v>
      </c>
    </row>
    <row r="7" spans="1:9" ht="34.5" customHeight="1">
      <c r="A7" s="5" t="s">
        <v>53</v>
      </c>
      <c r="B7" s="156">
        <v>1.74420414514288</v>
      </c>
      <c r="C7" s="156">
        <v>2.07170447086094</v>
      </c>
      <c r="D7" s="128">
        <v>2.0952320538179601</v>
      </c>
      <c r="E7" s="128">
        <v>2.4</v>
      </c>
      <c r="F7" s="157">
        <f>E7-B7</f>
        <v>0.65579585485711989</v>
      </c>
      <c r="G7" s="157">
        <f t="shared" ref="G7:G9" si="0">E7-C7</f>
        <v>0.32829552913905991</v>
      </c>
      <c r="H7" s="157">
        <f>E7-D7</f>
        <v>0.30476794618203984</v>
      </c>
    </row>
    <row r="8" spans="1:9" ht="34.5" customHeight="1">
      <c r="A8" s="5" t="s">
        <v>21</v>
      </c>
      <c r="B8" s="158">
        <v>0</v>
      </c>
      <c r="C8" s="158">
        <v>0</v>
      </c>
      <c r="D8" s="128" t="s">
        <v>24</v>
      </c>
      <c r="E8" s="128" t="s">
        <v>24</v>
      </c>
      <c r="F8" s="128" t="s">
        <v>24</v>
      </c>
      <c r="G8" s="128" t="s">
        <v>24</v>
      </c>
      <c r="H8" s="128" t="s">
        <v>24</v>
      </c>
    </row>
    <row r="9" spans="1:9" ht="35.25" customHeight="1">
      <c r="A9" s="5" t="s">
        <v>22</v>
      </c>
      <c r="B9" s="158">
        <v>13.332425762351001</v>
      </c>
      <c r="C9" s="158">
        <v>13.0301871752935</v>
      </c>
      <c r="D9" s="128">
        <v>13.087737381830999</v>
      </c>
      <c r="E9" s="128">
        <v>12.34</v>
      </c>
      <c r="F9" s="157">
        <f t="shared" ref="F9" si="1">E9-B9</f>
        <v>-0.99242576235100088</v>
      </c>
      <c r="G9" s="157">
        <f t="shared" si="0"/>
        <v>-0.69018717529350049</v>
      </c>
      <c r="H9" s="128">
        <f t="shared" ref="H9:H10" si="2">E9-D9</f>
        <v>-0.74773738183099958</v>
      </c>
    </row>
    <row r="10" spans="1:9" s="27" customFormat="1" ht="35.25" customHeight="1">
      <c r="A10" s="5" t="s">
        <v>23</v>
      </c>
      <c r="B10" s="164">
        <v>6.8749550032397702</v>
      </c>
      <c r="C10" s="163">
        <v>6.8749550032397702</v>
      </c>
      <c r="D10" s="162">
        <v>6.8749550032397702</v>
      </c>
      <c r="E10" s="162">
        <v>6.87</v>
      </c>
      <c r="F10" s="160">
        <f>E10-B10</f>
        <v>-4.9550032397700505E-3</v>
      </c>
      <c r="G10" s="160">
        <f>E10-C10</f>
        <v>-4.9550032397700505E-3</v>
      </c>
      <c r="H10" s="161">
        <f t="shared" si="2"/>
        <v>-4.9550032397700505E-3</v>
      </c>
    </row>
    <row r="11" spans="1:9" s="27" customFormat="1" ht="35.25" customHeight="1">
      <c r="A11" s="5" t="s">
        <v>66</v>
      </c>
      <c r="B11" s="159">
        <v>0</v>
      </c>
      <c r="C11" s="156">
        <v>1</v>
      </c>
      <c r="D11" s="128">
        <v>1</v>
      </c>
      <c r="E11" s="128">
        <v>1</v>
      </c>
      <c r="F11" s="128" t="s">
        <v>24</v>
      </c>
      <c r="G11" s="128" t="s">
        <v>24</v>
      </c>
      <c r="H11" s="128">
        <f>E11-D11</f>
        <v>0</v>
      </c>
    </row>
    <row r="12" spans="1:9" ht="33" customHeight="1">
      <c r="A12" s="5" t="s">
        <v>67</v>
      </c>
      <c r="B12" s="159">
        <v>0</v>
      </c>
      <c r="C12" s="159">
        <v>0</v>
      </c>
      <c r="D12" s="128" t="s">
        <v>24</v>
      </c>
      <c r="E12" s="128" t="s">
        <v>24</v>
      </c>
      <c r="F12" s="128" t="s">
        <v>24</v>
      </c>
      <c r="G12" s="128" t="s">
        <v>24</v>
      </c>
      <c r="H12" s="128" t="s">
        <v>24</v>
      </c>
    </row>
    <row r="14" spans="1:9" ht="29.25" customHeight="1">
      <c r="A14" s="210" t="s">
        <v>87</v>
      </c>
      <c r="B14" s="210"/>
      <c r="C14" s="210"/>
      <c r="D14" s="210"/>
      <c r="E14" s="210"/>
      <c r="F14" s="210"/>
      <c r="G14" s="210"/>
      <c r="H14" s="210"/>
    </row>
  </sheetData>
  <mergeCells count="1">
    <mergeCell ref="A14:H14"/>
  </mergeCells>
  <pageMargins left="0.7" right="5.2083333333333336E-2" top="0.2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Layout" topLeftCell="A6" workbookViewId="0">
      <selection activeCell="G8" sqref="G8"/>
    </sheetView>
  </sheetViews>
  <sheetFormatPr defaultRowHeight="15"/>
  <cols>
    <col min="1" max="1" width="37.42578125" customWidth="1"/>
    <col min="2" max="2" width="11.85546875" customWidth="1"/>
    <col min="3" max="3" width="11.5703125" style="27" customWidth="1"/>
    <col min="4" max="4" width="11.7109375" customWidth="1"/>
    <col min="5" max="5" width="11.5703125" customWidth="1"/>
    <col min="6" max="6" width="11.5703125" style="27" customWidth="1"/>
    <col min="7" max="7" width="13.7109375" customWidth="1"/>
    <col min="8" max="8" width="14.42578125" customWidth="1"/>
    <col min="9" max="9" width="14.7109375" customWidth="1"/>
  </cols>
  <sheetData>
    <row r="1" spans="1:9" hidden="1"/>
    <row r="2" spans="1:9" hidden="1"/>
    <row r="3" spans="1:9" ht="48.75" customHeight="1">
      <c r="A3" s="211" t="s">
        <v>150</v>
      </c>
      <c r="B3" s="211"/>
      <c r="C3" s="211"/>
      <c r="D3" s="211"/>
      <c r="E3" s="211"/>
      <c r="F3" s="211"/>
      <c r="G3" s="211"/>
      <c r="H3" s="211"/>
      <c r="I3" s="211"/>
    </row>
    <row r="4" spans="1:9" ht="31.5" customHeight="1">
      <c r="A4" s="211"/>
      <c r="B4" s="211"/>
      <c r="C4" s="211"/>
      <c r="D4" s="211"/>
      <c r="E4" s="211"/>
      <c r="F4" s="211"/>
      <c r="G4" s="211"/>
      <c r="H4" s="211"/>
      <c r="I4" s="211"/>
    </row>
    <row r="5" spans="1:9" ht="16.5">
      <c r="A5" s="21"/>
      <c r="B5" s="21"/>
      <c r="C5" s="21"/>
      <c r="D5" s="21"/>
      <c r="E5" s="21" t="s">
        <v>36</v>
      </c>
      <c r="F5" s="21"/>
      <c r="G5" s="21"/>
      <c r="H5" s="21"/>
      <c r="I5" s="21"/>
    </row>
    <row r="6" spans="1:9" ht="4.5" customHeight="1">
      <c r="A6" s="18"/>
      <c r="B6" s="18"/>
      <c r="D6" s="18"/>
      <c r="E6" s="18"/>
      <c r="G6" s="18"/>
      <c r="H6" s="18"/>
      <c r="I6" s="18"/>
    </row>
    <row r="7" spans="1:9" ht="181.5" customHeight="1">
      <c r="A7" s="7"/>
      <c r="B7" s="7" t="s">
        <v>151</v>
      </c>
      <c r="C7" s="7" t="s">
        <v>147</v>
      </c>
      <c r="D7" s="7" t="s">
        <v>122</v>
      </c>
      <c r="E7" s="7" t="s">
        <v>141</v>
      </c>
      <c r="F7" s="7" t="s">
        <v>142</v>
      </c>
      <c r="G7" s="7" t="s">
        <v>134</v>
      </c>
      <c r="H7" s="7" t="s">
        <v>135</v>
      </c>
      <c r="I7" s="7" t="s">
        <v>136</v>
      </c>
    </row>
    <row r="8" spans="1:9" ht="38.25" customHeight="1">
      <c r="A8" s="26" t="s">
        <v>37</v>
      </c>
      <c r="B8" s="165">
        <v>45.49</v>
      </c>
      <c r="C8" s="192">
        <v>61.22</v>
      </c>
      <c r="D8" s="76">
        <v>4.0298907100000001</v>
      </c>
      <c r="E8" s="76">
        <v>18.063819509999998</v>
      </c>
      <c r="F8" s="76">
        <v>82.152051540000002</v>
      </c>
      <c r="G8" s="76">
        <f>F8/B8*100</f>
        <v>180.59365034073423</v>
      </c>
      <c r="H8" s="76">
        <f>F8/C8*100</f>
        <v>134.19152489382554</v>
      </c>
      <c r="I8" s="76">
        <f>E8/D8*100</f>
        <v>448.24589076759349</v>
      </c>
    </row>
    <row r="9" spans="1:9" ht="36.75" customHeight="1">
      <c r="A9" s="26" t="s">
        <v>38</v>
      </c>
      <c r="B9" s="165">
        <v>59.73</v>
      </c>
      <c r="C9" s="166">
        <v>83.16</v>
      </c>
      <c r="D9" s="76">
        <v>10.7164164</v>
      </c>
      <c r="E9" s="76">
        <v>3.6936208100000001</v>
      </c>
      <c r="F9" s="76">
        <v>122.083299129225</v>
      </c>
      <c r="G9" s="76">
        <f>F9/B9*100</f>
        <v>204.39192889540431</v>
      </c>
      <c r="H9" s="76">
        <f t="shared" ref="H9:H10" si="0">F9/C9*100</f>
        <v>146.80531400820706</v>
      </c>
      <c r="I9" s="76">
        <f>E9/D9*100</f>
        <v>34.466939993111879</v>
      </c>
    </row>
    <row r="10" spans="1:9" ht="42" customHeight="1">
      <c r="A10" s="26" t="s">
        <v>39</v>
      </c>
      <c r="B10" s="165">
        <v>244.08</v>
      </c>
      <c r="C10" s="166">
        <v>213.82</v>
      </c>
      <c r="D10" s="76">
        <v>19.072300925</v>
      </c>
      <c r="E10" s="76">
        <v>23.748071366000001</v>
      </c>
      <c r="F10" s="76">
        <v>157.53711321700001</v>
      </c>
      <c r="G10" s="76">
        <f t="shared" ref="G10" si="1">F10/B10*100</f>
        <v>64.543228948295635</v>
      </c>
      <c r="H10" s="76">
        <f t="shared" si="0"/>
        <v>73.677445148723237</v>
      </c>
      <c r="I10" s="76">
        <f>E10/D10*100</f>
        <v>124.51602698272757</v>
      </c>
    </row>
    <row r="11" spans="1:9">
      <c r="A11" s="18"/>
      <c r="B11" s="18"/>
      <c r="D11" s="18"/>
      <c r="E11" s="18"/>
      <c r="G11" s="18"/>
      <c r="H11" s="18"/>
      <c r="I11" s="18"/>
    </row>
    <row r="12" spans="1:9" ht="39.75" customHeight="1">
      <c r="A12" s="212" t="s">
        <v>40</v>
      </c>
      <c r="B12" s="212"/>
      <c r="C12" s="212"/>
      <c r="D12" s="212"/>
      <c r="E12" s="212"/>
      <c r="F12" s="212"/>
      <c r="G12" s="212"/>
      <c r="H12" s="212"/>
      <c r="I12" s="212"/>
    </row>
  </sheetData>
  <mergeCells count="3">
    <mergeCell ref="A3:I3"/>
    <mergeCell ref="A4:I4"/>
    <mergeCell ref="A12:I12"/>
  </mergeCells>
  <pageMargins left="0.46875" right="0.17708333333333334" top="0.63541666666666663" bottom="0.75" header="0.3" footer="0.3"/>
  <pageSetup paperSize="9" orientation="landscape" verticalDpi="0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H17"/>
  <sheetViews>
    <sheetView view="pageLayout" topLeftCell="A4" workbookViewId="0">
      <selection activeCell="B16" sqref="B16"/>
    </sheetView>
  </sheetViews>
  <sheetFormatPr defaultRowHeight="15"/>
  <cols>
    <col min="1" max="1" width="60" customWidth="1"/>
    <col min="2" max="2" width="16.28515625" customWidth="1"/>
    <col min="3" max="3" width="16.140625" customWidth="1"/>
    <col min="4" max="4" width="16.140625" style="27" customWidth="1"/>
    <col min="5" max="5" width="18.5703125" customWidth="1"/>
  </cols>
  <sheetData>
    <row r="4" spans="1:5" ht="16.5">
      <c r="A4" s="214" t="s">
        <v>64</v>
      </c>
      <c r="B4" s="214"/>
      <c r="C4" s="214"/>
      <c r="D4" s="214"/>
      <c r="E4" s="214"/>
    </row>
    <row r="5" spans="1:5" ht="30" customHeight="1">
      <c r="A5" s="213" t="s">
        <v>68</v>
      </c>
      <c r="B5" s="213"/>
      <c r="C5" s="213"/>
      <c r="D5" s="213"/>
      <c r="E5" s="213"/>
    </row>
    <row r="8" spans="1:5" ht="105.75" customHeight="1">
      <c r="A8" s="29"/>
      <c r="B8" s="144" t="s">
        <v>149</v>
      </c>
      <c r="C8" s="30" t="s">
        <v>124</v>
      </c>
      <c r="D8" s="30" t="s">
        <v>138</v>
      </c>
      <c r="E8" s="31" t="s">
        <v>121</v>
      </c>
    </row>
    <row r="9" spans="1:5" ht="21.75" customHeight="1">
      <c r="A9" s="32" t="s">
        <v>55</v>
      </c>
      <c r="B9" s="130"/>
      <c r="C9" s="130"/>
      <c r="D9" s="130"/>
      <c r="E9" s="41"/>
    </row>
    <row r="10" spans="1:5" ht="38.25" customHeight="1">
      <c r="A10" s="35" t="s">
        <v>63</v>
      </c>
      <c r="B10" s="135">
        <v>9.1573553550000906</v>
      </c>
      <c r="C10" s="135">
        <v>8.9894406577029198</v>
      </c>
      <c r="D10" s="132">
        <v>8.74</v>
      </c>
      <c r="E10" s="131" t="s">
        <v>56</v>
      </c>
    </row>
    <row r="11" spans="1:5" ht="57" customHeight="1">
      <c r="A11" s="35" t="s">
        <v>117</v>
      </c>
      <c r="B11" s="132" t="s">
        <v>118</v>
      </c>
      <c r="C11" s="136">
        <v>16.342854092230901</v>
      </c>
      <c r="D11" s="132">
        <v>12.67</v>
      </c>
      <c r="E11" s="131" t="s">
        <v>57</v>
      </c>
    </row>
    <row r="12" spans="1:5" ht="17.25">
      <c r="A12" s="33" t="s">
        <v>58</v>
      </c>
      <c r="B12" s="75"/>
      <c r="C12" s="75"/>
      <c r="D12" s="75"/>
      <c r="E12" s="41"/>
    </row>
    <row r="13" spans="1:5" ht="38.25" customHeight="1">
      <c r="A13" s="35" t="s">
        <v>59</v>
      </c>
      <c r="B13" s="137">
        <v>88.253403266606199</v>
      </c>
      <c r="C13" s="137">
        <v>87.491687366574496</v>
      </c>
      <c r="D13" s="132">
        <v>85.6575711706449</v>
      </c>
      <c r="E13" s="131" t="s">
        <v>60</v>
      </c>
    </row>
    <row r="14" spans="1:5" ht="17.25">
      <c r="A14" s="33" t="s">
        <v>61</v>
      </c>
      <c r="B14" s="75"/>
      <c r="C14" s="75"/>
      <c r="D14" s="75"/>
      <c r="E14" s="41"/>
    </row>
    <row r="15" spans="1:5" ht="24.75" customHeight="1">
      <c r="A15" s="35" t="s">
        <v>65</v>
      </c>
      <c r="B15" s="137">
        <v>21.5968015569463</v>
      </c>
      <c r="C15" s="137">
        <v>22.164311911651499</v>
      </c>
      <c r="D15" s="133">
        <v>22.1105639302755</v>
      </c>
      <c r="E15" s="131" t="s">
        <v>62</v>
      </c>
    </row>
    <row r="16" spans="1:5">
      <c r="B16" s="70"/>
      <c r="C16" s="70"/>
      <c r="D16" s="70"/>
    </row>
    <row r="17" spans="1:8" ht="24.75" customHeight="1">
      <c r="A17" s="215" t="s">
        <v>40</v>
      </c>
      <c r="B17" s="215"/>
      <c r="C17" s="215"/>
      <c r="D17" s="215"/>
      <c r="E17" s="215"/>
      <c r="F17" s="85"/>
      <c r="G17" s="85"/>
      <c r="H17" s="85"/>
    </row>
  </sheetData>
  <mergeCells count="3">
    <mergeCell ref="A5:E5"/>
    <mergeCell ref="A4:E4"/>
    <mergeCell ref="A17:E1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topLeftCell="A7" workbookViewId="0">
      <selection activeCell="B15" sqref="B15"/>
    </sheetView>
  </sheetViews>
  <sheetFormatPr defaultRowHeight="15"/>
  <cols>
    <col min="1" max="1" width="72.7109375" customWidth="1"/>
    <col min="2" max="2" width="17" customWidth="1"/>
    <col min="3" max="3" width="17.85546875" customWidth="1"/>
    <col min="4" max="4" width="17.85546875" style="27" customWidth="1"/>
    <col min="5" max="5" width="17.28515625" customWidth="1"/>
  </cols>
  <sheetData>
    <row r="1" spans="1:6" ht="17.25">
      <c r="A1" s="216" t="s">
        <v>64</v>
      </c>
      <c r="B1" s="216"/>
      <c r="C1" s="216"/>
      <c r="D1" s="216"/>
      <c r="E1" s="216"/>
    </row>
    <row r="2" spans="1:6" ht="17.25">
      <c r="A2" s="217" t="s">
        <v>153</v>
      </c>
      <c r="B2" s="217"/>
      <c r="C2" s="217"/>
      <c r="D2" s="217"/>
      <c r="E2" s="217"/>
    </row>
    <row r="3" spans="1:6">
      <c r="A3" s="27"/>
      <c r="B3" s="36" t="s">
        <v>70</v>
      </c>
      <c r="C3" s="27"/>
      <c r="E3" s="27"/>
    </row>
    <row r="4" spans="1:6" ht="53.25" customHeight="1">
      <c r="A4" s="37"/>
      <c r="B4" s="34" t="s">
        <v>152</v>
      </c>
      <c r="C4" s="34" t="s">
        <v>148</v>
      </c>
      <c r="D4" s="34" t="s">
        <v>142</v>
      </c>
      <c r="E4" s="78" t="s">
        <v>143</v>
      </c>
    </row>
    <row r="5" spans="1:6" ht="21.75" customHeight="1">
      <c r="A5" s="38" t="s">
        <v>71</v>
      </c>
      <c r="B5" s="167">
        <v>237.5</v>
      </c>
      <c r="C5" s="170">
        <v>114.01</v>
      </c>
      <c r="D5" s="39">
        <v>57.133661987734399</v>
      </c>
      <c r="E5" s="77">
        <v>100</v>
      </c>
      <c r="F5" s="86"/>
    </row>
    <row r="6" spans="1:6" ht="18" customHeight="1">
      <c r="A6" s="40" t="s">
        <v>72</v>
      </c>
      <c r="B6" s="168"/>
      <c r="C6" s="145"/>
      <c r="D6" s="168"/>
      <c r="E6" s="42"/>
    </row>
    <row r="7" spans="1:6" ht="19.5" customHeight="1">
      <c r="A7" s="43" t="s">
        <v>73</v>
      </c>
      <c r="B7" s="167">
        <v>149.13</v>
      </c>
      <c r="C7" s="170">
        <v>50.45</v>
      </c>
      <c r="D7" s="151">
        <v>40.740188238800002</v>
      </c>
      <c r="E7" s="152">
        <v>71.306803767534106</v>
      </c>
    </row>
    <row r="8" spans="1:6" ht="16.5" customHeight="1">
      <c r="A8" s="40" t="s">
        <v>72</v>
      </c>
      <c r="B8" s="168"/>
      <c r="C8" s="145"/>
      <c r="D8" s="168"/>
      <c r="E8" s="44"/>
    </row>
    <row r="9" spans="1:6" ht="34.5">
      <c r="A9" s="45" t="s">
        <v>74</v>
      </c>
      <c r="B9" s="169">
        <v>149.13</v>
      </c>
      <c r="C9" s="149">
        <v>50.45</v>
      </c>
      <c r="D9" s="146">
        <v>40.740188238800002</v>
      </c>
      <c r="E9" s="46"/>
    </row>
    <row r="10" spans="1:6" ht="17.25">
      <c r="A10" s="47" t="s">
        <v>75</v>
      </c>
      <c r="B10" s="168"/>
      <c r="C10" s="145"/>
      <c r="D10" s="168"/>
      <c r="E10" s="168"/>
    </row>
    <row r="11" spans="1:6" ht="17.25">
      <c r="A11" s="48" t="s">
        <v>76</v>
      </c>
      <c r="B11" s="169">
        <v>252.69</v>
      </c>
      <c r="C11" s="149">
        <v>182.98</v>
      </c>
      <c r="D11" s="146">
        <v>158.80714928430001</v>
      </c>
      <c r="E11" s="46"/>
    </row>
    <row r="12" spans="1:6" ht="17.25">
      <c r="A12" s="48" t="s">
        <v>77</v>
      </c>
      <c r="B12" s="169">
        <v>-103.56</v>
      </c>
      <c r="C12" s="169">
        <v>-132.52000000000001</v>
      </c>
      <c r="D12" s="191">
        <v>-118.06696104549999</v>
      </c>
      <c r="E12" s="46"/>
    </row>
    <row r="13" spans="1:6" ht="17.25">
      <c r="A13" s="49" t="s">
        <v>78</v>
      </c>
      <c r="B13" s="39"/>
      <c r="C13" s="146"/>
      <c r="D13" s="44"/>
      <c r="E13" s="42"/>
    </row>
    <row r="14" spans="1:6" ht="17.25">
      <c r="A14" s="43" t="s">
        <v>79</v>
      </c>
      <c r="B14" s="167">
        <v>88.38</v>
      </c>
      <c r="C14" s="171">
        <v>63.56</v>
      </c>
      <c r="D14" s="151">
        <v>16.393473748934401</v>
      </c>
      <c r="E14" s="152">
        <v>28.693196232465901</v>
      </c>
    </row>
    <row r="15" spans="1:6" ht="17.25">
      <c r="A15" s="40" t="s">
        <v>72</v>
      </c>
      <c r="B15" s="168"/>
      <c r="C15" s="145"/>
      <c r="D15" s="168"/>
      <c r="E15" s="42"/>
    </row>
    <row r="16" spans="1:6" ht="17.25">
      <c r="A16" s="45" t="s">
        <v>80</v>
      </c>
      <c r="B16" s="169">
        <v>88.38</v>
      </c>
      <c r="C16" s="149">
        <v>63.56</v>
      </c>
      <c r="D16" s="146">
        <v>16.393473748934401</v>
      </c>
      <c r="E16" s="46"/>
    </row>
    <row r="17" spans="1:5" ht="17.25">
      <c r="A17" s="47" t="s">
        <v>75</v>
      </c>
      <c r="B17" s="168"/>
      <c r="C17" s="145"/>
      <c r="D17" s="145"/>
      <c r="E17" s="42"/>
    </row>
    <row r="18" spans="1:5" ht="17.25">
      <c r="A18" s="48" t="s">
        <v>81</v>
      </c>
      <c r="B18" s="169">
        <v>116.7</v>
      </c>
      <c r="C18" s="149">
        <v>103.19</v>
      </c>
      <c r="D18" s="147">
        <v>76.087878462613006</v>
      </c>
      <c r="E18" s="46"/>
    </row>
    <row r="19" spans="1:5" ht="17.25">
      <c r="A19" s="40" t="s">
        <v>72</v>
      </c>
      <c r="B19" s="168"/>
      <c r="C19" s="145"/>
      <c r="D19" s="145"/>
      <c r="E19" s="42"/>
    </row>
    <row r="20" spans="1:5" ht="17.25">
      <c r="A20" s="50" t="s">
        <v>82</v>
      </c>
      <c r="B20" s="169">
        <v>116.7</v>
      </c>
      <c r="C20" s="149">
        <v>103.19</v>
      </c>
      <c r="D20" s="146">
        <v>76.087878462613006</v>
      </c>
      <c r="E20" s="46"/>
    </row>
    <row r="21" spans="1:5" ht="17.25">
      <c r="A21" s="50" t="s">
        <v>83</v>
      </c>
      <c r="B21" s="168">
        <v>0.15</v>
      </c>
      <c r="C21" s="42" t="s">
        <v>24</v>
      </c>
      <c r="D21" s="147" t="s">
        <v>24</v>
      </c>
      <c r="E21" s="42"/>
    </row>
    <row r="22" spans="1:5" ht="17.25">
      <c r="A22" s="48" t="s">
        <v>84</v>
      </c>
      <c r="B22" s="169">
        <v>-28.33</v>
      </c>
      <c r="C22" s="172">
        <v>-39.619999999999997</v>
      </c>
      <c r="D22" s="191">
        <v>-59.694404713678601</v>
      </c>
      <c r="E22" s="46"/>
    </row>
    <row r="23" spans="1:5" ht="34.5">
      <c r="A23" s="45" t="s">
        <v>85</v>
      </c>
      <c r="B23" s="42" t="s">
        <v>24</v>
      </c>
      <c r="C23" s="42" t="s">
        <v>24</v>
      </c>
      <c r="D23" s="42" t="s">
        <v>24</v>
      </c>
      <c r="E23" s="46"/>
    </row>
    <row r="24" spans="1:5" ht="16.5" customHeight="1">
      <c r="A24" s="47" t="s">
        <v>75</v>
      </c>
      <c r="B24" s="168"/>
      <c r="C24" s="168"/>
      <c r="D24" s="168"/>
      <c r="E24" s="168"/>
    </row>
    <row r="25" spans="1:5" ht="17.25">
      <c r="A25" s="48" t="s">
        <v>76</v>
      </c>
      <c r="B25" s="42" t="s">
        <v>24</v>
      </c>
      <c r="C25" s="42" t="s">
        <v>24</v>
      </c>
      <c r="D25" s="42" t="s">
        <v>24</v>
      </c>
      <c r="E25" s="46"/>
    </row>
    <row r="26" spans="1:5" ht="17.25">
      <c r="A26" s="51" t="s">
        <v>77</v>
      </c>
      <c r="B26" s="42" t="s">
        <v>24</v>
      </c>
      <c r="C26" s="42" t="s">
        <v>24</v>
      </c>
      <c r="D26" s="42" t="s">
        <v>24</v>
      </c>
      <c r="E26" s="46"/>
    </row>
    <row r="27" spans="1:5">
      <c r="A27" s="52" t="s">
        <v>86</v>
      </c>
      <c r="B27" s="27"/>
      <c r="C27" s="27"/>
      <c r="E27" s="27"/>
    </row>
    <row r="28" spans="1:5" ht="33" customHeight="1">
      <c r="A28" s="218" t="s">
        <v>87</v>
      </c>
      <c r="B28" s="218"/>
      <c r="C28" s="218"/>
      <c r="D28" s="218"/>
      <c r="E28" s="218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C14" sqref="C14"/>
    </sheetView>
  </sheetViews>
  <sheetFormatPr defaultRowHeight="15"/>
  <cols>
    <col min="1" max="1" width="61" customWidth="1"/>
    <col min="2" max="2" width="15.85546875" customWidth="1"/>
    <col min="3" max="3" width="15.5703125" customWidth="1"/>
    <col min="4" max="4" width="15" style="27" customWidth="1"/>
    <col min="5" max="5" width="15.7109375" customWidth="1"/>
  </cols>
  <sheetData>
    <row r="1" spans="1:7" ht="16.5">
      <c r="A1" s="211" t="s">
        <v>64</v>
      </c>
      <c r="B1" s="211"/>
      <c r="C1" s="211"/>
      <c r="D1" s="211"/>
      <c r="E1" s="211"/>
    </row>
    <row r="2" spans="1:7" ht="36.75" customHeight="1">
      <c r="A2" s="217" t="s">
        <v>154</v>
      </c>
      <c r="B2" s="217"/>
      <c r="C2" s="217"/>
      <c r="D2" s="217"/>
      <c r="E2" s="217"/>
    </row>
    <row r="3" spans="1:7">
      <c r="A3" s="27"/>
      <c r="B3" s="27"/>
      <c r="C3" s="36" t="s">
        <v>70</v>
      </c>
      <c r="D3" s="36"/>
      <c r="E3" s="27"/>
    </row>
    <row r="4" spans="1:7">
      <c r="A4" s="27"/>
      <c r="B4" s="27"/>
      <c r="C4" s="27"/>
      <c r="E4" s="27"/>
    </row>
    <row r="5" spans="1:7" ht="51.75">
      <c r="A5" s="37"/>
      <c r="B5" s="34" t="s">
        <v>152</v>
      </c>
      <c r="C5" s="34" t="s">
        <v>148</v>
      </c>
      <c r="D5" s="34" t="s">
        <v>123</v>
      </c>
      <c r="E5" s="34" t="s">
        <v>143</v>
      </c>
    </row>
    <row r="6" spans="1:7" ht="17.25">
      <c r="A6" s="53" t="s">
        <v>88</v>
      </c>
      <c r="B6" s="170">
        <v>94.23</v>
      </c>
      <c r="C6" s="170">
        <v>118.25</v>
      </c>
      <c r="D6" s="150">
        <v>135.54093434953</v>
      </c>
      <c r="E6" s="150">
        <v>100</v>
      </c>
      <c r="G6" s="87"/>
    </row>
    <row r="7" spans="1:7" ht="17.25">
      <c r="A7" s="57" t="s">
        <v>72</v>
      </c>
      <c r="B7" s="145"/>
      <c r="C7" s="148"/>
      <c r="D7" s="148"/>
      <c r="E7" s="148"/>
    </row>
    <row r="8" spans="1:7" ht="17.25">
      <c r="A8" s="54" t="s">
        <v>89</v>
      </c>
      <c r="B8" s="149">
        <v>41.56</v>
      </c>
      <c r="C8" s="149">
        <v>57.87</v>
      </c>
      <c r="D8" s="173">
        <v>63.87969537995</v>
      </c>
      <c r="E8" s="173">
        <v>47.129448890486898</v>
      </c>
    </row>
    <row r="9" spans="1:7" ht="17.25">
      <c r="A9" s="57" t="s">
        <v>72</v>
      </c>
      <c r="B9" s="145"/>
      <c r="C9" s="148"/>
      <c r="D9" s="148"/>
      <c r="E9" s="148"/>
    </row>
    <row r="10" spans="1:7" s="27" customFormat="1" ht="34.5">
      <c r="A10" s="55" t="s">
        <v>90</v>
      </c>
      <c r="B10" s="149">
        <v>41.56</v>
      </c>
      <c r="C10" s="149">
        <v>57.87</v>
      </c>
      <c r="D10" s="147">
        <v>63.87969537995</v>
      </c>
      <c r="E10" s="174">
        <v>47.129448890486898</v>
      </c>
    </row>
    <row r="11" spans="1:7" ht="17.25">
      <c r="A11" s="56" t="s">
        <v>91</v>
      </c>
      <c r="B11" s="150"/>
      <c r="C11" s="148"/>
      <c r="D11" s="148"/>
      <c r="E11" s="175"/>
    </row>
    <row r="12" spans="1:7" ht="17.25">
      <c r="A12" s="54" t="s">
        <v>92</v>
      </c>
      <c r="B12" s="149">
        <v>52.67</v>
      </c>
      <c r="C12" s="149">
        <v>60.37</v>
      </c>
      <c r="D12" s="173">
        <v>71.661238969579799</v>
      </c>
      <c r="E12" s="173">
        <v>52.870551109513102</v>
      </c>
    </row>
    <row r="13" spans="1:7" ht="17.25">
      <c r="A13" s="57" t="s">
        <v>72</v>
      </c>
      <c r="B13" s="145"/>
      <c r="C13" s="148"/>
      <c r="D13" s="148"/>
      <c r="E13" s="148"/>
    </row>
    <row r="14" spans="1:7" s="27" customFormat="1" ht="34.5">
      <c r="A14" s="56" t="s">
        <v>93</v>
      </c>
      <c r="B14" s="149">
        <v>21.54</v>
      </c>
      <c r="C14" s="149">
        <v>29.11</v>
      </c>
      <c r="D14" s="147">
        <v>39.897957150379803</v>
      </c>
      <c r="E14" s="174">
        <v>29.436094226333001</v>
      </c>
    </row>
    <row r="15" spans="1:7" s="27" customFormat="1" ht="34.5">
      <c r="A15" s="58" t="s">
        <v>94</v>
      </c>
      <c r="B15" s="148">
        <v>31.13</v>
      </c>
      <c r="C15" s="149">
        <v>31.26</v>
      </c>
      <c r="D15" s="174">
        <v>31.763281819199999</v>
      </c>
      <c r="E15" s="174">
        <v>23.434456883180101</v>
      </c>
    </row>
    <row r="16" spans="1:7" ht="17.25">
      <c r="A16" s="59" t="s">
        <v>95</v>
      </c>
      <c r="B16" s="60"/>
      <c r="C16" s="60"/>
      <c r="D16" s="60"/>
      <c r="E16" s="69"/>
    </row>
    <row r="17" spans="1:5">
      <c r="A17" s="27"/>
      <c r="B17" s="27"/>
      <c r="C17" s="27"/>
      <c r="E17" s="27"/>
    </row>
    <row r="18" spans="1:5" ht="34.5" customHeight="1">
      <c r="A18" s="218" t="s">
        <v>87</v>
      </c>
      <c r="B18" s="218"/>
      <c r="C18" s="218"/>
      <c r="D18" s="218"/>
      <c r="E18" s="218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>
      <selection activeCell="E13" sqref="E13"/>
    </sheetView>
  </sheetViews>
  <sheetFormatPr defaultRowHeight="15"/>
  <cols>
    <col min="1" max="1" width="68.42578125" customWidth="1"/>
    <col min="2" max="2" width="15.85546875" customWidth="1"/>
    <col min="3" max="3" width="15.5703125" customWidth="1"/>
    <col min="4" max="4" width="15.140625" customWidth="1"/>
    <col min="5" max="5" width="15" customWidth="1"/>
  </cols>
  <sheetData>
    <row r="1" spans="1:5" ht="17.25">
      <c r="A1" s="213" t="s">
        <v>64</v>
      </c>
      <c r="B1" s="213"/>
      <c r="C1" s="213"/>
      <c r="D1" s="213"/>
      <c r="E1" s="213"/>
    </row>
    <row r="2" spans="1:5" ht="17.25" customHeight="1">
      <c r="A2" s="219" t="s">
        <v>144</v>
      </c>
      <c r="B2" s="219"/>
      <c r="C2" s="219"/>
      <c r="D2" s="219"/>
      <c r="E2" s="219"/>
    </row>
    <row r="3" spans="1:5">
      <c r="A3" s="27"/>
      <c r="B3" s="27"/>
      <c r="C3" s="27"/>
      <c r="D3" s="27"/>
    </row>
    <row r="4" spans="1:5" ht="17.25">
      <c r="A4" s="37"/>
      <c r="B4" s="187" t="s">
        <v>149</v>
      </c>
      <c r="C4" s="187" t="s">
        <v>146</v>
      </c>
      <c r="D4" s="187" t="s">
        <v>116</v>
      </c>
      <c r="E4" s="145" t="s">
        <v>138</v>
      </c>
    </row>
    <row r="5" spans="1:5" ht="24.75" customHeight="1">
      <c r="A5" s="62" t="s">
        <v>96</v>
      </c>
      <c r="B5" s="188">
        <v>485.94705900000002</v>
      </c>
      <c r="C5" s="188">
        <v>554.49035700000002</v>
      </c>
      <c r="D5" s="188">
        <v>549.73017000000004</v>
      </c>
      <c r="E5" s="189">
        <v>580.94960200000003</v>
      </c>
    </row>
    <row r="6" spans="1:5" ht="21.75" customHeight="1">
      <c r="A6" s="63" t="s">
        <v>97</v>
      </c>
      <c r="B6" s="176">
        <v>100</v>
      </c>
      <c r="C6" s="176">
        <v>100</v>
      </c>
      <c r="D6" s="176">
        <v>100</v>
      </c>
      <c r="E6" s="176">
        <v>100</v>
      </c>
    </row>
    <row r="7" spans="1:5" ht="17.25">
      <c r="A7" s="63" t="s">
        <v>72</v>
      </c>
      <c r="B7" s="190"/>
      <c r="C7" s="190"/>
      <c r="D7" s="190"/>
      <c r="E7" s="145"/>
    </row>
    <row r="8" spans="1:5" ht="17.25">
      <c r="A8" s="61" t="s">
        <v>98</v>
      </c>
      <c r="B8" s="177">
        <v>13.919170565450401</v>
      </c>
      <c r="C8" s="178">
        <v>4.1772232298712497</v>
      </c>
      <c r="D8" s="179">
        <v>4.1224406512016598</v>
      </c>
      <c r="E8" s="180">
        <v>4.5995831493830703</v>
      </c>
    </row>
    <row r="9" spans="1:5" ht="17.25">
      <c r="A9" s="61" t="s">
        <v>99</v>
      </c>
      <c r="B9" s="177">
        <v>41.916605364207001</v>
      </c>
      <c r="C9" s="178">
        <v>44.309970028928703</v>
      </c>
      <c r="D9" s="179">
        <v>43.9065143541239</v>
      </c>
      <c r="E9" s="180">
        <v>38.804789128678998</v>
      </c>
    </row>
    <row r="10" spans="1:5" ht="17.25">
      <c r="A10" s="61" t="s">
        <v>100</v>
      </c>
      <c r="B10" s="177">
        <v>43.761066161735897</v>
      </c>
      <c r="C10" s="178">
        <v>50.9535192872615</v>
      </c>
      <c r="D10" s="177">
        <v>51.394732619459504</v>
      </c>
      <c r="E10" s="180">
        <v>55.626560873347501</v>
      </c>
    </row>
    <row r="11" spans="1:5" ht="17.25">
      <c r="A11" s="61" t="s">
        <v>101</v>
      </c>
      <c r="B11" s="177">
        <v>0.403157908606666</v>
      </c>
      <c r="C11" s="177">
        <v>0.55928745393853596</v>
      </c>
      <c r="D11" s="177">
        <v>0.57631237521491696</v>
      </c>
      <c r="E11" s="180">
        <v>0.96906684859042203</v>
      </c>
    </row>
    <row r="12" spans="1:5" ht="36" customHeight="1">
      <c r="A12" s="63" t="s">
        <v>102</v>
      </c>
      <c r="B12" s="181">
        <v>13.332425762351001</v>
      </c>
      <c r="C12" s="182">
        <v>13.0301871752935</v>
      </c>
      <c r="D12" s="183">
        <v>13.087737381830999</v>
      </c>
      <c r="E12" s="184">
        <v>12.3415510852425</v>
      </c>
    </row>
    <row r="13" spans="1:5" ht="22.5" customHeight="1">
      <c r="A13" s="63" t="s">
        <v>103</v>
      </c>
      <c r="B13" s="185">
        <v>2274.7250467174899</v>
      </c>
      <c r="C13" s="185">
        <v>2796.0547845145002</v>
      </c>
      <c r="D13" s="185">
        <v>2787.4616453650401</v>
      </c>
      <c r="E13" s="186">
        <v>3365.25225638247</v>
      </c>
    </row>
    <row r="14" spans="1:5">
      <c r="A14" s="27"/>
      <c r="B14" s="27"/>
      <c r="C14" s="27"/>
      <c r="D14" s="27"/>
    </row>
    <row r="15" spans="1:5" ht="33.75" customHeight="1">
      <c r="A15" s="218" t="s">
        <v>87</v>
      </c>
      <c r="B15" s="218"/>
      <c r="C15" s="218"/>
      <c r="D15" s="218"/>
      <c r="E15" s="218"/>
    </row>
  </sheetData>
  <mergeCells count="3">
    <mergeCell ref="A2:E2"/>
    <mergeCell ref="A15:E15"/>
    <mergeCell ref="A1:E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B19" sqref="B19"/>
    </sheetView>
  </sheetViews>
  <sheetFormatPr defaultRowHeight="15"/>
  <cols>
    <col min="1" max="1" width="56.5703125" customWidth="1"/>
    <col min="2" max="2" width="17.28515625" customWidth="1"/>
    <col min="3" max="3" width="16.85546875" customWidth="1"/>
    <col min="4" max="4" width="16.140625" customWidth="1"/>
    <col min="5" max="5" width="16.7109375" customWidth="1"/>
  </cols>
  <sheetData>
    <row r="1" spans="1:5" ht="17.25">
      <c r="A1" s="213" t="s">
        <v>64</v>
      </c>
      <c r="B1" s="213"/>
      <c r="C1" s="213"/>
      <c r="D1" s="213"/>
      <c r="E1" s="213"/>
    </row>
    <row r="2" spans="1:5" ht="37.5" customHeight="1">
      <c r="A2" s="219" t="s">
        <v>145</v>
      </c>
      <c r="B2" s="219"/>
      <c r="C2" s="219"/>
      <c r="D2" s="219"/>
      <c r="E2" s="219"/>
    </row>
    <row r="3" spans="1:5" ht="17.25">
      <c r="A3" s="28"/>
      <c r="B3" s="28"/>
      <c r="C3" s="28"/>
      <c r="D3" s="28"/>
    </row>
    <row r="4" spans="1:5" ht="17.25">
      <c r="A4" s="37"/>
      <c r="B4" s="41" t="s">
        <v>149</v>
      </c>
      <c r="C4" s="41" t="s">
        <v>146</v>
      </c>
      <c r="D4" s="41" t="s">
        <v>116</v>
      </c>
      <c r="E4" s="79" t="s">
        <v>138</v>
      </c>
    </row>
    <row r="5" spans="1:5" ht="34.5">
      <c r="A5" s="64" t="s">
        <v>104</v>
      </c>
      <c r="B5" s="153">
        <v>3080.30880228973</v>
      </c>
      <c r="C5" s="153">
        <v>3654.4262644122</v>
      </c>
      <c r="D5" s="153">
        <v>4021.0232631182698</v>
      </c>
      <c r="E5" s="153">
        <v>3980.1605871299998</v>
      </c>
    </row>
    <row r="6" spans="1:5" ht="17.25">
      <c r="A6" s="65" t="s">
        <v>105</v>
      </c>
      <c r="B6" s="138">
        <v>100</v>
      </c>
      <c r="C6" s="138">
        <v>100</v>
      </c>
      <c r="D6" s="138">
        <v>100</v>
      </c>
      <c r="E6" s="75">
        <v>100</v>
      </c>
    </row>
    <row r="7" spans="1:5" ht="17.25">
      <c r="A7" s="66" t="s">
        <v>72</v>
      </c>
      <c r="B7" s="75"/>
      <c r="C7" s="139"/>
      <c r="D7" s="138"/>
      <c r="E7" s="75"/>
    </row>
    <row r="8" spans="1:5" ht="17.25">
      <c r="A8" s="67" t="s">
        <v>106</v>
      </c>
      <c r="B8" s="141">
        <v>84.652847872958205</v>
      </c>
      <c r="C8" s="141">
        <v>80.623018464649405</v>
      </c>
      <c r="D8" s="140">
        <v>78.766588519272602</v>
      </c>
      <c r="E8" s="141">
        <v>78.187732581764706</v>
      </c>
    </row>
    <row r="9" spans="1:5" ht="17.25">
      <c r="A9" s="67" t="s">
        <v>107</v>
      </c>
      <c r="B9" s="134">
        <v>14.6180409223526</v>
      </c>
      <c r="C9" s="134">
        <v>18.7110496207703</v>
      </c>
      <c r="D9" s="140">
        <v>20.622226256783001</v>
      </c>
      <c r="E9" s="134">
        <v>21.246014257423699</v>
      </c>
    </row>
    <row r="10" spans="1:5" ht="17.25">
      <c r="A10" s="67" t="s">
        <v>108</v>
      </c>
      <c r="B10" s="134">
        <v>0.72911120468917001</v>
      </c>
      <c r="C10" s="134">
        <v>0.66593191458023204</v>
      </c>
      <c r="D10" s="140">
        <v>0.61118522394436203</v>
      </c>
      <c r="E10" s="134">
        <v>0.56625316081157095</v>
      </c>
    </row>
    <row r="11" spans="1:5" ht="17.25">
      <c r="A11" s="65" t="s">
        <v>109</v>
      </c>
      <c r="B11" s="142">
        <v>100</v>
      </c>
      <c r="C11" s="142">
        <v>100</v>
      </c>
      <c r="D11" s="142">
        <v>100</v>
      </c>
      <c r="E11" s="142">
        <v>100</v>
      </c>
    </row>
    <row r="12" spans="1:5" ht="17.25">
      <c r="A12" s="66" t="s">
        <v>72</v>
      </c>
      <c r="B12" s="75"/>
      <c r="C12" s="143"/>
      <c r="D12" s="142"/>
      <c r="E12" s="75"/>
    </row>
    <row r="13" spans="1:5" ht="17.25">
      <c r="A13" s="68" t="s">
        <v>110</v>
      </c>
      <c r="B13" s="141">
        <v>28.086637961546</v>
      </c>
      <c r="C13" s="141">
        <v>35.183465756435702</v>
      </c>
      <c r="D13" s="140">
        <v>39.4080879324652</v>
      </c>
      <c r="E13" s="141">
        <v>42.070018006168198</v>
      </c>
    </row>
    <row r="14" spans="1:5" ht="17.25">
      <c r="A14" s="68" t="s">
        <v>111</v>
      </c>
      <c r="B14" s="141">
        <v>51.988194181889803</v>
      </c>
      <c r="C14" s="141">
        <v>44.788006582123899</v>
      </c>
      <c r="D14" s="140">
        <v>40.707650179879103</v>
      </c>
      <c r="E14" s="141">
        <v>38.585912334693397</v>
      </c>
    </row>
    <row r="15" spans="1:5" ht="17.25">
      <c r="A15" s="68" t="s">
        <v>112</v>
      </c>
      <c r="B15" s="141">
        <v>10.952480592371099</v>
      </c>
      <c r="C15" s="141">
        <v>12.6291200380539</v>
      </c>
      <c r="D15" s="140">
        <v>13.2140462039815</v>
      </c>
      <c r="E15" s="141">
        <v>12.9414749964001</v>
      </c>
    </row>
    <row r="16" spans="1:5" ht="17.25">
      <c r="A16" s="68" t="s">
        <v>113</v>
      </c>
      <c r="B16" s="141">
        <v>8.0650684437134093</v>
      </c>
      <c r="C16" s="141">
        <v>6.5928820394714602</v>
      </c>
      <c r="D16" s="140">
        <v>5.9311905336050801</v>
      </c>
      <c r="E16" s="141">
        <v>5.7072772067169</v>
      </c>
    </row>
    <row r="17" spans="1:5" ht="17.25">
      <c r="A17" s="68" t="s">
        <v>114</v>
      </c>
      <c r="B17" s="141">
        <v>0.21026770417933199</v>
      </c>
      <c r="C17" s="141">
        <v>0.162177414540665</v>
      </c>
      <c r="D17" s="140">
        <v>0.14739461506047299</v>
      </c>
      <c r="E17" s="141">
        <v>0.13216308902232199</v>
      </c>
    </row>
    <row r="18" spans="1:5" ht="17.25">
      <c r="A18" s="68" t="s">
        <v>115</v>
      </c>
      <c r="B18" s="141">
        <v>0.69735111630031699</v>
      </c>
      <c r="C18" s="141">
        <v>0.64434816937441397</v>
      </c>
      <c r="D18" s="140">
        <v>0.59163053500867802</v>
      </c>
      <c r="E18" s="141">
        <v>0.56315436699911003</v>
      </c>
    </row>
    <row r="20" spans="1:5" ht="28.5" customHeight="1">
      <c r="A20" s="215" t="s">
        <v>40</v>
      </c>
      <c r="B20" s="215"/>
      <c r="C20" s="215"/>
      <c r="D20" s="215"/>
      <c r="E20" s="215"/>
    </row>
  </sheetData>
  <mergeCells count="3">
    <mergeCell ref="A2:E2"/>
    <mergeCell ref="A1:E1"/>
    <mergeCell ref="A20:E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պետ պարտատոմսեր</vt:lpstr>
      <vt:lpstr>կառ. արտաքին պարտք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2018-07-19T10:05:24Z</cp:lastPrinted>
  <dcterms:created xsi:type="dcterms:W3CDTF">2016-03-11T11:20:21Z</dcterms:created>
  <dcterms:modified xsi:type="dcterms:W3CDTF">2018-12-19T10:34:08Z</dcterms:modified>
</cp:coreProperties>
</file>