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պետ պարտատոմսեր" sheetId="8" r:id="rId8"/>
    <sheet name="կառ. արտաքին պարտք" sheetId="9" r:id="rId9"/>
  </sheets>
  <calcPr calcId="124519"/>
</workbook>
</file>

<file path=xl/calcChain.xml><?xml version="1.0" encoding="utf-8"?>
<calcChain xmlns="http://schemas.openxmlformats.org/spreadsheetml/2006/main">
  <c r="I8" i="4"/>
  <c r="H8"/>
  <c r="G8"/>
  <c r="F6" i="3"/>
  <c r="E6"/>
  <c r="F25" i="2"/>
  <c r="F19"/>
  <c r="F20"/>
  <c r="F21"/>
  <c r="F24"/>
  <c r="F8"/>
  <c r="F11"/>
  <c r="F13"/>
  <c r="F14"/>
  <c r="F15"/>
  <c r="F16"/>
  <c r="F7"/>
  <c r="E7"/>
  <c r="F47" i="1"/>
  <c r="F46"/>
  <c r="F42"/>
  <c r="F43"/>
  <c r="F44"/>
  <c r="F41"/>
  <c r="F35"/>
  <c r="F36"/>
  <c r="F37"/>
  <c r="F38"/>
  <c r="F34"/>
  <c r="F32"/>
  <c r="F30"/>
  <c r="F28"/>
  <c r="E28"/>
  <c r="F23"/>
  <c r="F19"/>
  <c r="F20"/>
  <c r="F21"/>
  <c r="F18"/>
  <c r="F12"/>
  <c r="F13"/>
  <c r="F14"/>
  <c r="F15"/>
  <c r="F11"/>
  <c r="F9"/>
  <c r="F7"/>
  <c r="F5"/>
  <c r="E5"/>
  <c r="I10" i="4"/>
  <c r="G9"/>
  <c r="I9"/>
  <c r="E10" i="3"/>
  <c r="E13" i="2"/>
  <c r="E15"/>
  <c r="E19" i="1"/>
  <c r="F7" i="3"/>
  <c r="F11" l="1"/>
  <c r="E14" i="2"/>
  <c r="E47" i="1"/>
  <c r="E35"/>
  <c r="E23"/>
  <c r="E13"/>
  <c r="E20" i="2" l="1"/>
  <c r="F9" i="3" l="1"/>
  <c r="F10"/>
  <c r="E9"/>
  <c r="E7"/>
  <c r="E25" i="2"/>
  <c r="E24"/>
  <c r="E21"/>
  <c r="E19"/>
  <c r="E16"/>
  <c r="E11"/>
  <c r="E8"/>
  <c r="E46" i="1"/>
  <c r="E44"/>
  <c r="E43"/>
  <c r="E42"/>
  <c r="E41"/>
  <c r="E30"/>
  <c r="E32"/>
  <c r="E34"/>
  <c r="E36"/>
  <c r="E38"/>
  <c r="E18"/>
  <c r="E20"/>
  <c r="E21"/>
  <c r="E7"/>
  <c r="E9"/>
  <c r="E11"/>
  <c r="E12"/>
  <c r="E15"/>
  <c r="G10" i="4"/>
  <c r="H9"/>
  <c r="H10"/>
</calcChain>
</file>

<file path=xl/sharedStrings.xml><?xml version="1.0" encoding="utf-8"?>
<sst xmlns="http://schemas.openxmlformats.org/spreadsheetml/2006/main" count="255" uniqueCount="150">
  <si>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</si>
  <si>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</si>
  <si>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</si>
  <si>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</si>
  <si>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</si>
  <si>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</si>
  <si>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</si>
  <si>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</si>
  <si>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</si>
  <si>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</si>
  <si>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</si>
  <si>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</si>
  <si>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</si>
  <si>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</si>
  <si>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</si>
  <si>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</si>
  <si>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</si>
  <si>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</si>
  <si>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</si>
  <si>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</si>
  <si>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</si>
  <si>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</si>
  <si>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</si>
  <si>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</si>
  <si>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</si>
  <si>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</si>
  <si>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</si>
  <si>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</si>
  <si>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</si>
  <si>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</si>
  <si>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</si>
  <si>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</si>
  <si>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</si>
  <si>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</si>
  <si>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</si>
  <si>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</si>
  <si>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</si>
  <si>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</si>
  <si>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</si>
  <si>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</si>
  <si>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</si>
  <si>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</si>
  <si>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</si>
  <si>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</si>
  <si>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</si>
  <si>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</si>
  <si>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</si>
  <si>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</si>
  <si>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</si>
  <si>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</si>
  <si>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</si>
  <si>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</si>
  <si>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</si>
  <si>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</si>
  <si>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</si>
  <si>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</si>
  <si>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</si>
  <si>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</si>
  <si>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</si>
  <si>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</si>
  <si>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</si>
  <si>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</si>
  <si>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ՀՀ կառավարության պարտքի մինչև մարում միջին ժամկետը, տարի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</si>
  <si>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</si>
  <si>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</si>
  <si>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</si>
  <si>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</si>
  <si>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</si>
  <si>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</si>
  <si>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</si>
  <si>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</si>
  <si>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</si>
  <si>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</si>
  <si>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</si>
  <si>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</si>
  <si>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</si>
  <si>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</si>
  <si>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</si>
  <si>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</si>
  <si>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</si>
  <si>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</si>
  <si>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</si>
  <si>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</si>
  <si>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</si>
  <si>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</si>
  <si>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</si>
  <si>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</si>
  <si>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</si>
  <si>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</si>
  <si>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</si>
  <si>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</si>
  <si>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</si>
  <si>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</si>
  <si>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</si>
  <si>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</si>
  <si>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</si>
  <si>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</si>
  <si>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</si>
  <si>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</si>
  <si>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</si>
  <si>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</si>
  <si>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</si>
  <si>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</si>
  <si>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</si>
  <si>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</si>
  <si>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</si>
  <si>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</si>
  <si>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</si>
  <si>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</si>
  <si>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</si>
  <si>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</si>
  <si>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</si>
  <si>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</si>
  <si>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</si>
  <si>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</si>
  <si>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>31.12.2017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</si>
  <si>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</si>
  <si>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 xml:space="preserve">             2016-2018թթ.  Հայաստանի Հանրապետության կառավարության պարտքի միջին տոկոսադրույքի վերաբերյալ </t>
  </si>
  <si>
    <t xml:space="preserve">  ՀՀ կենտրոնական բանկի արտաքին պարտք</t>
  </si>
  <si>
    <t>ուղենիշներն ըստ 2019-2021թթ. ռազմավարական ծրագրի</t>
  </si>
  <si>
    <t>01.11.2018 - 30.11.2018</t>
  </si>
  <si>
    <t>31.12.2018</t>
  </si>
  <si>
    <t xml:space="preserve">  2016-2018թթ.  Հայաստանի Հանրապետության կառավարության պարտքի կառուցվածքի վերաբերյալ  (դեկտեմբեր ամսվա վերջի դրությամբ)</t>
  </si>
  <si>
    <t xml:space="preserve">                                                                         (դեկտեմբեր ամսվա վերջի դրությամբ)</t>
  </si>
  <si>
    <t xml:space="preserve"> 2016-2018թթ. հունվար-դեկտեմբեր ամիսներին Հայաստանի Հանրապետության կառավարության արտաքին վարկերի սպասարկման և արտաքին վարկային միջոցների ստացման վերաբերյալ</t>
  </si>
  <si>
    <t>01.01.2018-31.12.2018</t>
  </si>
  <si>
    <t>01.12.2018 - 31.21.2018</t>
  </si>
  <si>
    <t>% (2018թ. հուվար-դեկտեմբեր)</t>
  </si>
  <si>
    <t>2016-2018թթ. հունվար-դեկտեմբեր ամիսներին պետական բյուջեի պակասուրդի ֆինանսավորումը փոխառու միջոցների հաշվին</t>
  </si>
  <si>
    <t>2016-2018թթ. հուվար-դեկտեմբեր ամիսներին ՀՀ պետական բյուջեից ՀՀ կառավարության պարտքի գծով վճարված տոկոսավճարներ</t>
  </si>
  <si>
    <t>2016-2018թթ. շրջանառության մեջ գտնվող ՀՀ պետական պարտատոմսերը  (դեկտեմբեր ամսվա վերջի դրությամբ)</t>
  </si>
  <si>
    <t xml:space="preserve">2016-2018թթ. վարկային պայմանագրերով ձևավորված ՀՀ կառավարության արտաքին պարտքը (դեկտեմբեր ամսվա վերջի դրությամբ) </t>
  </si>
  <si>
    <t>01.01.2017 - 31.12.2017</t>
  </si>
  <si>
    <t>31.12.2016</t>
  </si>
  <si>
    <t>01.01.2017-31.12.2017</t>
  </si>
  <si>
    <t>01.01.2016-31.12.2016</t>
  </si>
  <si>
    <t xml:space="preserve">31.12.2018-ը 31.12.2016-ի նկատմամբ(%) </t>
  </si>
  <si>
    <t xml:space="preserve">31.12.2018-ը 31.12.2017-ի նկատմամբ(%) </t>
  </si>
  <si>
    <t>/մլրդ դրամ/</t>
  </si>
  <si>
    <t xml:space="preserve">                          2016-2018թթ. Հայաստանի Հանրապետության պետական պարտքի վերաբերյալ (դեկտեմբեր ամսվա վերջի դրությամբ)</t>
  </si>
  <si>
    <r>
      <t xml:space="preserve">                                                                               </t>
    </r>
    <r>
      <rPr>
        <b/>
        <sz val="14"/>
        <color theme="1"/>
        <rFont val="GHEA Grapalat"/>
        <family val="3"/>
      </rPr>
      <t>ՏԵՂԵԿԱՆՔ</t>
    </r>
  </si>
  <si>
    <t xml:space="preserve">31.12.2018-ը 31.120.2017-ի նկատմամբ(%) </t>
  </si>
  <si>
    <t xml:space="preserve">Տեսակարար կշռի փոփոխությունը` 31.12.2018-ին 31.12.2016-ի նկատմամբ(+/-) </t>
  </si>
  <si>
    <t xml:space="preserve">Տեսակարար կշռի փոփոխությունը 31.12.2018-ին 31.12.2017-ի նկատմամբ(+/-) </t>
  </si>
  <si>
    <t xml:space="preserve">Փոփոխությունը               31.12.2018-ին 31.12.2016-ի նկատմամբ(+/-) </t>
  </si>
  <si>
    <t xml:space="preserve">Փոփոխությունը         31.12.2018-ին 31.12.2017-ի նկատմամբ(+/-) </t>
  </si>
  <si>
    <t xml:space="preserve">Փոփոխությունը 01.01.2018 - 31.12.2018-ին 01.01.2016-31.12.2016-ի նկատմամբ(%) </t>
  </si>
  <si>
    <t xml:space="preserve">Փոփոխությունը 01.01.2018 - 31.12.2018-ին 01.01.2017 - 31.12.2017-ի նկատմամբ(%) </t>
  </si>
  <si>
    <t xml:space="preserve">Փոփոխությունը 01.12.2018 - 31.12.2018-ին 01.11.2018 - 30.11.2018-ի նկատմամբ(%) </t>
  </si>
  <si>
    <t>01.01.2016 - 31.12.2016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</si>
</sst>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#,##0.0"/>
    <numFmt numFmtId="165" formatCode="#,##0.00;[Red]#,##0.00"/>
    <numFmt numFmtId="166" formatCode="0.0"/>
    <numFmt numFmtId="167" formatCode="_(* #,##0.0_);_(* \(#,##0.0\);_(* &quot;-&quot;??_);_(@_)"/>
    <numFmt numFmtId="168" formatCode="0.0000"/>
    <numFmt numFmtId="169" formatCode="0.00;[Red]0.00"/>
    <numFmt numFmtId="170" formatCode="0;[Red]0"/>
    <numFmt numFmtId="171" formatCode="0.0000;[Red]0.0000"/>
    <numFmt numFmtId="172" formatCode="#,##0.000_);\(#,##0.000\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/>
    <xf numFmtId="0" fontId="4" fillId="0" borderId="0" xfId="0" applyFont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164" fontId="6" fillId="5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2" fontId="16" fillId="0" borderId="1" xfId="4" applyNumberFormat="1" applyFont="1" applyFill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2"/>
    </xf>
    <xf numFmtId="2" fontId="20" fillId="0" borderId="1" xfId="4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left" vertical="center" wrapText="1" indent="3"/>
    </xf>
    <xf numFmtId="2" fontId="18" fillId="0" borderId="4" xfId="4" applyNumberFormat="1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left" vertical="center" wrapText="1" indent="15"/>
    </xf>
    <xf numFmtId="0" fontId="18" fillId="0" borderId="1" xfId="3" applyFont="1" applyFill="1" applyBorder="1" applyAlignment="1">
      <alignment horizontal="left" vertical="center" wrapText="1" indent="7"/>
    </xf>
    <xf numFmtId="0" fontId="21" fillId="0" borderId="1" xfId="3" applyFont="1" applyBorder="1" applyAlignment="1">
      <alignment horizontal="left" vertical="center" indent="3"/>
    </xf>
    <xf numFmtId="0" fontId="17" fillId="0" borderId="1" xfId="3" applyFont="1" applyBorder="1" applyAlignment="1">
      <alignment horizontal="left" vertical="center" indent="11"/>
    </xf>
    <xf numFmtId="0" fontId="17" fillId="0" borderId="1" xfId="3" applyFont="1" applyBorder="1" applyAlignment="1">
      <alignment horizontal="left" vertical="center" indent="7"/>
    </xf>
    <xf numFmtId="0" fontId="22" fillId="0" borderId="0" xfId="3" applyFont="1" applyAlignment="1">
      <alignment vertical="center"/>
    </xf>
    <xf numFmtId="0" fontId="19" fillId="0" borderId="1" xfId="3" applyFont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center" wrapText="1" indent="2"/>
    </xf>
    <xf numFmtId="0" fontId="18" fillId="0" borderId="1" xfId="3" applyFont="1" applyFill="1" applyBorder="1" applyAlignment="1">
      <alignment horizontal="left" vertical="center" wrapText="1" indent="5"/>
    </xf>
    <xf numFmtId="0" fontId="17" fillId="0" borderId="1" xfId="3" applyFont="1" applyFill="1" applyBorder="1" applyAlignment="1">
      <alignment horizontal="left" vertical="center" wrapText="1" indent="5"/>
    </xf>
    <xf numFmtId="0" fontId="17" fillId="0" borderId="1" xfId="3" applyFont="1" applyFill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 indent="5"/>
    </xf>
    <xf numFmtId="0" fontId="21" fillId="0" borderId="0" xfId="3" applyFont="1" applyBorder="1" applyAlignment="1">
      <alignment vertical="center" wrapText="1"/>
    </xf>
    <xf numFmtId="0" fontId="7" fillId="0" borderId="0" xfId="0" applyFont="1" applyBorder="1"/>
    <xf numFmtId="0" fontId="17" fillId="0" borderId="1" xfId="0" applyFont="1" applyBorder="1" applyAlignment="1">
      <alignment horizontal="left" vertical="center" wrapText="1" indent="4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indent="2"/>
    </xf>
    <xf numFmtId="0" fontId="17" fillId="0" borderId="1" xfId="0" applyFont="1" applyBorder="1" applyAlignment="1">
      <alignment horizontal="left" vertical="center" indent="4"/>
    </xf>
    <xf numFmtId="2" fontId="7" fillId="0" borderId="0" xfId="0" applyNumberFormat="1" applyFont="1" applyBorder="1"/>
    <xf numFmtId="166" fontId="0" fillId="0" borderId="0" xfId="0" applyNumberFormat="1"/>
    <xf numFmtId="0" fontId="4" fillId="0" borderId="0" xfId="0" applyFont="1" applyAlignment="1">
      <alignment horizontal="center"/>
    </xf>
    <xf numFmtId="0" fontId="2" fillId="0" borderId="5" xfId="0" applyFont="1" applyBorder="1" applyAlignment="1"/>
    <xf numFmtId="0" fontId="4" fillId="0" borderId="0" xfId="0" applyFont="1" applyAlignment="1">
      <alignment vertical="top"/>
    </xf>
    <xf numFmtId="169" fontId="7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2" fontId="16" fillId="6" borderId="1" xfId="4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69" fontId="2" fillId="6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69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9" fontId="25" fillId="0" borderId="1" xfId="10" applyNumberFormat="1" applyFont="1" applyFill="1" applyBorder="1" applyAlignment="1">
      <alignment horizontal="center"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23" fillId="4" borderId="1" xfId="10" applyNumberFormat="1" applyFont="1" applyFill="1" applyBorder="1" applyAlignment="1">
      <alignment horizontal="center" vertical="center" wrapText="1"/>
    </xf>
    <xf numFmtId="43" fontId="23" fillId="5" borderId="1" xfId="10" applyNumberFormat="1" applyFont="1" applyFill="1" applyBorder="1" applyAlignment="1">
      <alignment horizontal="center" vertical="center" wrapText="1"/>
    </xf>
    <xf numFmtId="43" fontId="24" fillId="2" borderId="1" xfId="10" applyNumberFormat="1" applyFont="1" applyFill="1" applyBorder="1" applyAlignment="1">
      <alignment horizontal="center" vertical="center" wrapText="1"/>
    </xf>
    <xf numFmtId="43" fontId="25" fillId="0" borderId="1" xfId="10" applyNumberFormat="1" applyFont="1" applyFill="1" applyBorder="1" applyAlignment="1">
      <alignment horizontal="center" vertical="center" wrapText="1"/>
    </xf>
    <xf numFmtId="165" fontId="23" fillId="5" borderId="1" xfId="10" applyNumberFormat="1" applyFont="1" applyFill="1" applyBorder="1" applyAlignment="1">
      <alignment horizontal="center" vertical="center" wrapText="1"/>
    </xf>
    <xf numFmtId="165" fontId="25" fillId="0" borderId="1" xfId="10" applyNumberFormat="1" applyFont="1" applyFill="1" applyBorder="1" applyAlignment="1">
      <alignment horizontal="center" vertical="center" wrapText="1"/>
    </xf>
    <xf numFmtId="169" fontId="26" fillId="0" borderId="1" xfId="10" applyNumberFormat="1" applyFont="1" applyFill="1" applyBorder="1" applyAlignment="1">
      <alignment horizontal="center" vertical="center" wrapText="1"/>
    </xf>
    <xf numFmtId="169" fontId="23" fillId="0" borderId="1" xfId="1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4" fillId="2" borderId="1" xfId="10" applyNumberFormat="1" applyFont="1" applyFill="1" applyBorder="1" applyAlignment="1">
      <alignment horizontal="center" vertical="center" wrapText="1"/>
    </xf>
    <xf numFmtId="165" fontId="23" fillId="4" borderId="1" xfId="10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5" fontId="24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169" fontId="11" fillId="6" borderId="1" xfId="0" applyNumberFormat="1" applyFont="1" applyFill="1" applyBorder="1" applyAlignment="1">
      <alignment horizontal="center" vertical="center" wrapText="1"/>
    </xf>
    <xf numFmtId="169" fontId="18" fillId="0" borderId="1" xfId="10" applyNumberFormat="1" applyFont="1" applyFill="1" applyBorder="1" applyAlignment="1">
      <alignment horizontal="center" vertical="center" wrapText="1"/>
    </xf>
    <xf numFmtId="169" fontId="20" fillId="0" borderId="1" xfId="10" applyNumberFormat="1" applyFont="1" applyFill="1" applyBorder="1" applyAlignment="1">
      <alignment horizontal="center" vertical="center" wrapText="1"/>
    </xf>
    <xf numFmtId="169" fontId="11" fillId="0" borderId="1" xfId="10" applyNumberFormat="1" applyFont="1" applyBorder="1" applyAlignment="1">
      <alignment horizontal="center" vertical="center" wrapText="1"/>
    </xf>
    <xf numFmtId="169" fontId="21" fillId="0" borderId="1" xfId="10" applyNumberFormat="1" applyFont="1" applyBorder="1" applyAlignment="1">
      <alignment horizontal="center" vertical="center" wrapText="1"/>
    </xf>
    <xf numFmtId="169" fontId="18" fillId="0" borderId="1" xfId="16" applyNumberFormat="1" applyFont="1" applyBorder="1" applyAlignment="1">
      <alignment horizontal="center" vertical="center" wrapText="1"/>
    </xf>
    <xf numFmtId="169" fontId="18" fillId="0" borderId="1" xfId="18" applyNumberFormat="1" applyFont="1" applyBorder="1" applyAlignment="1">
      <alignment horizontal="center" vertical="center" wrapText="1"/>
    </xf>
    <xf numFmtId="169" fontId="18" fillId="0" borderId="1" xfId="10" applyNumberFormat="1" applyFont="1" applyBorder="1" applyAlignment="1">
      <alignment horizontal="center" vertical="center" wrapText="1"/>
    </xf>
    <xf numFmtId="169" fontId="18" fillId="0" borderId="1" xfId="26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169" fontId="18" fillId="0" borderId="1" xfId="0" applyNumberFormat="1" applyFont="1" applyBorder="1" applyAlignment="1">
      <alignment horizontal="center" vertical="center" wrapText="1"/>
    </xf>
    <xf numFmtId="169" fontId="20" fillId="0" borderId="1" xfId="4" applyNumberFormat="1" applyFont="1" applyFill="1" applyBorder="1" applyAlignment="1">
      <alignment horizontal="center" vertical="center" wrapText="1"/>
    </xf>
    <xf numFmtId="169" fontId="18" fillId="0" borderId="1" xfId="4" applyNumberFormat="1" applyFont="1" applyFill="1" applyBorder="1" applyAlignment="1">
      <alignment horizontal="center" vertical="center" wrapText="1"/>
    </xf>
    <xf numFmtId="169" fontId="18" fillId="0" borderId="1" xfId="4" applyNumberFormat="1" applyFont="1" applyBorder="1" applyAlignment="1">
      <alignment horizontal="center" vertical="center" wrapText="1"/>
    </xf>
    <xf numFmtId="169" fontId="18" fillId="0" borderId="1" xfId="3" applyNumberFormat="1" applyFont="1" applyBorder="1" applyAlignment="1">
      <alignment horizontal="center" vertical="center" wrapText="1"/>
    </xf>
    <xf numFmtId="169" fontId="12" fillId="0" borderId="1" xfId="4" applyNumberFormat="1" applyFont="1" applyBorder="1" applyAlignment="1">
      <alignment horizontal="center" vertical="center" wrapText="1"/>
    </xf>
    <xf numFmtId="2" fontId="12" fillId="0" borderId="1" xfId="4" applyNumberFormat="1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39" fontId="24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5" fillId="0" borderId="1" xfId="10" applyNumberFormat="1" applyFont="1" applyFill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5" fillId="0" borderId="1" xfId="4" applyNumberFormat="1" applyFont="1" applyFill="1" applyBorder="1" applyAlignment="1">
      <alignment horizontal="center" vertical="center" wrapText="1"/>
    </xf>
    <xf numFmtId="39" fontId="25" fillId="0" borderId="1" xfId="10" applyNumberFormat="1" applyFont="1" applyBorder="1" applyAlignment="1">
      <alignment horizontal="center" vertical="center" wrapText="1"/>
    </xf>
    <xf numFmtId="172" fontId="25" fillId="6" borderId="1" xfId="0" applyNumberFormat="1" applyFont="1" applyFill="1" applyBorder="1" applyAlignment="1">
      <alignment horizontal="center" vertical="center" wrapText="1"/>
    </xf>
    <xf numFmtId="172" fontId="25" fillId="0" borderId="1" xfId="1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25" fillId="0" borderId="1" xfId="5" applyNumberFormat="1" applyFont="1" applyBorder="1" applyAlignment="1">
      <alignment horizontal="center" vertical="center" wrapText="1"/>
    </xf>
    <xf numFmtId="169" fontId="9" fillId="0" borderId="1" xfId="1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3" applyNumberFormat="1" applyFont="1" applyBorder="1" applyAlignment="1">
      <alignment horizontal="center" vertical="center" wrapText="1"/>
    </xf>
    <xf numFmtId="169" fontId="12" fillId="0" borderId="1" xfId="3" applyNumberFormat="1" applyFont="1" applyBorder="1" applyAlignment="1">
      <alignment horizontal="center" vertical="center" wrapText="1"/>
    </xf>
    <xf numFmtId="165" fontId="12" fillId="0" borderId="1" xfId="3" applyNumberFormat="1" applyFont="1" applyBorder="1" applyAlignment="1">
      <alignment horizontal="center" vertical="center" wrapText="1"/>
    </xf>
    <xf numFmtId="169" fontId="20" fillId="0" borderId="1" xfId="4" applyNumberFormat="1" applyFont="1" applyBorder="1" applyAlignment="1">
      <alignment horizontal="center" vertical="center" wrapText="1"/>
    </xf>
    <xf numFmtId="169" fontId="18" fillId="0" borderId="1" xfId="5" applyNumberFormat="1" applyFont="1" applyFill="1" applyBorder="1" applyAlignment="1">
      <alignment horizontal="center" vertical="center" wrapText="1"/>
    </xf>
    <xf numFmtId="169" fontId="18" fillId="0" borderId="4" xfId="4" applyNumberFormat="1" applyFont="1" applyFill="1" applyBorder="1" applyAlignment="1">
      <alignment horizontal="center" vertical="center" wrapText="1"/>
    </xf>
    <xf numFmtId="0" fontId="18" fillId="0" borderId="1" xfId="2" applyNumberFormat="1" applyFont="1" applyBorder="1" applyAlignment="1">
      <alignment horizontal="center" vertical="center" wrapText="1"/>
    </xf>
    <xf numFmtId="2" fontId="18" fillId="0" borderId="1" xfId="7" applyNumberFormat="1" applyFont="1" applyBorder="1" applyAlignment="1">
      <alignment horizontal="center" vertical="center" wrapText="1"/>
    </xf>
    <xf numFmtId="2" fontId="18" fillId="0" borderId="1" xfId="9" applyNumberFormat="1" applyFont="1" applyBorder="1" applyAlignment="1">
      <alignment horizontal="center" vertical="center" wrapText="1"/>
    </xf>
    <xf numFmtId="169" fontId="18" fillId="0" borderId="1" xfId="10" applyNumberFormat="1" applyFont="1" applyBorder="1" applyAlignment="1">
      <alignment horizontal="center" vertical="center"/>
    </xf>
    <xf numFmtId="168" fontId="18" fillId="0" borderId="1" xfId="7" applyNumberFormat="1" applyFont="1" applyBorder="1" applyAlignment="1">
      <alignment horizontal="center" vertical="center" wrapText="1"/>
    </xf>
    <xf numFmtId="168" fontId="18" fillId="0" borderId="1" xfId="9" applyNumberFormat="1" applyFont="1" applyBorder="1" applyAlignment="1">
      <alignment horizontal="center" vertical="center" wrapText="1"/>
    </xf>
    <xf numFmtId="171" fontId="18" fillId="0" borderId="1" xfId="6" applyNumberFormat="1" applyFont="1" applyBorder="1" applyAlignment="1">
      <alignment horizontal="center" vertical="center"/>
    </xf>
    <xf numFmtId="1" fontId="18" fillId="7" borderId="1" xfId="5" applyNumberFormat="1" applyFont="1" applyFill="1" applyBorder="1" applyAlignment="1">
      <alignment horizontal="center" vertical="center" wrapText="1"/>
    </xf>
    <xf numFmtId="170" fontId="18" fillId="6" borderId="1" xfId="1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9" fontId="12" fillId="0" borderId="1" xfId="5" applyNumberFormat="1" applyFont="1" applyFill="1" applyBorder="1" applyAlignment="1">
      <alignment horizontal="center" vertical="center"/>
    </xf>
    <xf numFmtId="169" fontId="12" fillId="0" borderId="1" xfId="5" applyNumberFormat="1" applyFont="1" applyFill="1" applyBorder="1" applyAlignment="1">
      <alignment horizontal="center" vertical="center"/>
    </xf>
    <xf numFmtId="167" fontId="18" fillId="0" borderId="1" xfId="5" applyNumberFormat="1" applyFont="1" applyFill="1" applyBorder="1" applyAlignment="1">
      <alignment horizontal="center" vertical="center" wrapText="1"/>
    </xf>
    <xf numFmtId="164" fontId="20" fillId="0" borderId="3" xfId="4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4" fontId="18" fillId="0" borderId="3" xfId="4" applyNumberFormat="1" applyFont="1" applyFill="1" applyBorder="1" applyAlignment="1">
      <alignment horizontal="center" vertical="center"/>
    </xf>
    <xf numFmtId="169" fontId="2" fillId="5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/>
    <xf numFmtId="39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2" xfId="0" applyNumberFormat="1" applyFont="1" applyBorder="1" applyAlignment="1"/>
    <xf numFmtId="4" fontId="2" fillId="0" borderId="3" xfId="0" applyNumberFormat="1" applyFont="1" applyBorder="1" applyAlignment="1"/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>
      <selection activeCell="F4" sqref="F4"/>
    </sheetView>
  </sheetViews>
  <sheetFormatPr defaultRowHeight="15"/>
  <cols>
    <col min="1" max="1" width="65.5703125" customWidth="1"/>
    <col min="2" max="2" width="12" customWidth="1"/>
    <col min="3" max="3" width="12.140625" style="24" customWidth="1"/>
    <col min="4" max="4" width="11.85546875" style="24" customWidth="1"/>
    <col min="5" max="5" width="13" style="6" customWidth="1"/>
    <col min="6" max="6" width="13" customWidth="1"/>
  </cols>
  <sheetData>
    <row r="1" spans="1:6" s="6" customFormat="1" ht="16.5" customHeight="1">
      <c r="A1" s="184" t="s">
        <v>140</v>
      </c>
      <c r="B1" s="184"/>
      <c r="C1" s="184"/>
      <c r="D1" s="184"/>
      <c r="E1" s="184"/>
      <c r="F1" s="184"/>
    </row>
    <row r="2" spans="1:6" s="6" customFormat="1" ht="35.25" customHeight="1">
      <c r="A2" s="186" t="s">
        <v>139</v>
      </c>
      <c r="B2" s="186"/>
      <c r="C2" s="186"/>
      <c r="D2" s="186"/>
      <c r="E2" s="186"/>
      <c r="F2" s="186"/>
    </row>
    <row r="3" spans="1:6" ht="15.75" customHeight="1">
      <c r="A3" s="180" t="s">
        <v>49</v>
      </c>
      <c r="B3" s="180"/>
      <c r="C3" s="197" t="s">
        <v>138</v>
      </c>
      <c r="D3" s="197"/>
      <c r="E3" s="181"/>
      <c r="F3" s="182"/>
    </row>
    <row r="4" spans="1:6" ht="84" customHeight="1">
      <c r="A4" s="2"/>
      <c r="B4" s="7" t="s">
        <v>133</v>
      </c>
      <c r="C4" s="7" t="s">
        <v>115</v>
      </c>
      <c r="D4" s="7" t="s">
        <v>121</v>
      </c>
      <c r="E4" s="19" t="s">
        <v>136</v>
      </c>
      <c r="F4" s="19" t="s">
        <v>137</v>
      </c>
    </row>
    <row r="5" spans="1:6" ht="16.5">
      <c r="A5" s="17" t="s">
        <v>27</v>
      </c>
      <c r="B5" s="91">
        <v>2875.61733119578</v>
      </c>
      <c r="C5" s="82">
        <v>3279.5859263171801</v>
      </c>
      <c r="D5" s="82">
        <v>3348.9505819518899</v>
      </c>
      <c r="E5" s="83">
        <f>D5/B5*100</f>
        <v>116.46023083882588</v>
      </c>
      <c r="F5" s="83">
        <f>D5/C5*100</f>
        <v>102.11504309364454</v>
      </c>
    </row>
    <row r="6" spans="1:6" ht="16.5">
      <c r="A6" s="190" t="s">
        <v>26</v>
      </c>
      <c r="B6" s="190"/>
      <c r="C6" s="190"/>
      <c r="D6" s="190"/>
      <c r="E6" s="190"/>
      <c r="F6" s="190"/>
    </row>
    <row r="7" spans="1:6" ht="16.5" customHeight="1">
      <c r="A7" s="8" t="s">
        <v>29</v>
      </c>
      <c r="B7" s="93">
        <v>2631.3899476757501</v>
      </c>
      <c r="C7" s="84">
        <v>2988.3796274422398</v>
      </c>
      <c r="D7" s="84">
        <v>3082.8664640448101</v>
      </c>
      <c r="E7" s="85">
        <f>D7/B7*100</f>
        <v>117.15733986016932</v>
      </c>
      <c r="F7" s="85">
        <f>D7/C7*100</f>
        <v>103.16180835041504</v>
      </c>
    </row>
    <row r="8" spans="1:6" ht="17.25" customHeight="1">
      <c r="A8" s="189" t="s">
        <v>3</v>
      </c>
      <c r="B8" s="189"/>
      <c r="C8" s="189"/>
      <c r="D8" s="189"/>
      <c r="E8" s="189"/>
      <c r="F8" s="189"/>
    </row>
    <row r="9" spans="1:6" ht="16.5">
      <c r="A9" s="20" t="s">
        <v>2</v>
      </c>
      <c r="B9" s="92">
        <v>2081.3885861757499</v>
      </c>
      <c r="C9" s="77">
        <v>2368.8772739422402</v>
      </c>
      <c r="D9" s="77">
        <v>2410.4472667007099</v>
      </c>
      <c r="E9" s="77">
        <f>D9/B9*100</f>
        <v>115.80957456529335</v>
      </c>
      <c r="F9" s="77">
        <f>D9/C9*100</f>
        <v>101.75483944296066</v>
      </c>
    </row>
    <row r="10" spans="1:6" ht="16.5">
      <c r="A10" s="189" t="s">
        <v>1</v>
      </c>
      <c r="B10" s="189"/>
      <c r="C10" s="189"/>
      <c r="D10" s="189"/>
      <c r="E10" s="189"/>
      <c r="F10" s="189"/>
    </row>
    <row r="11" spans="1:6" ht="18.75" customHeight="1">
      <c r="A11" s="89" t="s">
        <v>44</v>
      </c>
      <c r="B11" s="94">
        <v>1635.69425499575</v>
      </c>
      <c r="C11" s="88">
        <v>1946.57736167555</v>
      </c>
      <c r="D11" s="88">
        <v>2002.7408460439499</v>
      </c>
      <c r="E11" s="76">
        <f>D11/B11*100</f>
        <v>122.43980437830379</v>
      </c>
      <c r="F11" s="76">
        <f>D11/C11*100</f>
        <v>102.88524286135004</v>
      </c>
    </row>
    <row r="12" spans="1:6" ht="33.75" customHeight="1">
      <c r="A12" s="89" t="s">
        <v>47</v>
      </c>
      <c r="B12" s="96">
        <v>7.9962499999999999</v>
      </c>
      <c r="C12" s="78">
        <v>9.6807289999999995</v>
      </c>
      <c r="D12" s="78">
        <v>3.60853190589759</v>
      </c>
      <c r="E12" s="76">
        <f>D12/B12*100</f>
        <v>45.127802481132903</v>
      </c>
      <c r="F12" s="76">
        <f t="shared" ref="F12:F15" si="0">D12/C12*100</f>
        <v>37.275414959943518</v>
      </c>
    </row>
    <row r="13" spans="1:6" ht="34.5" customHeight="1">
      <c r="A13" s="89" t="s">
        <v>46</v>
      </c>
      <c r="B13" s="96">
        <v>437.69808117999997</v>
      </c>
      <c r="C13" s="78">
        <v>409.03884269999998</v>
      </c>
      <c r="D13" s="78">
        <v>400.22233875000001</v>
      </c>
      <c r="E13" s="76">
        <f>D13/B13*100</f>
        <v>91.437992524671742</v>
      </c>
      <c r="F13" s="76">
        <f t="shared" si="0"/>
        <v>97.844580262401578</v>
      </c>
    </row>
    <row r="14" spans="1:6" ht="16.5">
      <c r="A14" s="89" t="s">
        <v>45</v>
      </c>
      <c r="B14" s="94">
        <v>0</v>
      </c>
      <c r="C14" s="72">
        <v>3.5803405666849999</v>
      </c>
      <c r="D14" s="72">
        <v>3.8755500008624999</v>
      </c>
      <c r="E14" s="72" t="s">
        <v>24</v>
      </c>
      <c r="F14" s="76">
        <f t="shared" si="0"/>
        <v>108.24528920305565</v>
      </c>
    </row>
    <row r="15" spans="1:6" ht="16.5">
      <c r="A15" s="20" t="s">
        <v>6</v>
      </c>
      <c r="B15" s="95">
        <v>550.00136150000003</v>
      </c>
      <c r="C15" s="87">
        <v>619.50235350000003</v>
      </c>
      <c r="D15" s="87">
        <v>672.41919734410203</v>
      </c>
      <c r="E15" s="87">
        <f>D15/B15*100</f>
        <v>122.25773323728436</v>
      </c>
      <c r="F15" s="179">
        <f t="shared" si="0"/>
        <v>108.54183096240683</v>
      </c>
    </row>
    <row r="16" spans="1:6" ht="16.5">
      <c r="A16" s="189" t="s">
        <v>1</v>
      </c>
      <c r="B16" s="189"/>
      <c r="C16" s="189"/>
      <c r="D16" s="189"/>
      <c r="E16" s="189"/>
      <c r="F16" s="189"/>
    </row>
    <row r="17" spans="1:6" ht="21" customHeight="1">
      <c r="A17" s="89" t="s">
        <v>44</v>
      </c>
      <c r="B17" s="78" t="s">
        <v>24</v>
      </c>
      <c r="C17" s="78" t="s">
        <v>24</v>
      </c>
      <c r="D17" s="78" t="s">
        <v>24</v>
      </c>
      <c r="E17" s="78" t="s">
        <v>24</v>
      </c>
      <c r="F17" s="78" t="s">
        <v>24</v>
      </c>
    </row>
    <row r="18" spans="1:6" ht="36.75" customHeight="1">
      <c r="A18" s="89" t="s">
        <v>43</v>
      </c>
      <c r="B18" s="86">
        <v>500.337019</v>
      </c>
      <c r="C18" s="72">
        <v>540.049441</v>
      </c>
      <c r="D18" s="72">
        <v>584.50295609410296</v>
      </c>
      <c r="E18" s="76">
        <f>D18/B18*100</f>
        <v>116.82184885346309</v>
      </c>
      <c r="F18" s="76">
        <f>D18/C18*100</f>
        <v>108.23137878113329</v>
      </c>
    </row>
    <row r="19" spans="1:6" ht="36" customHeight="1">
      <c r="A19" s="89" t="s">
        <v>41</v>
      </c>
      <c r="B19" s="97">
        <v>46.276762499999997</v>
      </c>
      <c r="C19" s="72">
        <v>75.096012500000001</v>
      </c>
      <c r="D19" s="72">
        <v>83.562491249999994</v>
      </c>
      <c r="E19" s="76">
        <f>D19/B19*100</f>
        <v>180.5711694935444</v>
      </c>
      <c r="F19" s="76">
        <f t="shared" ref="F19:F21" si="1">D19/C19*100</f>
        <v>111.27420547129583</v>
      </c>
    </row>
    <row r="20" spans="1:6" ht="16.5">
      <c r="A20" s="89" t="s">
        <v>42</v>
      </c>
      <c r="B20" s="86">
        <v>3.3875799999999998</v>
      </c>
      <c r="C20" s="72">
        <v>4.3569000000000004</v>
      </c>
      <c r="D20" s="72">
        <v>4.3537499999999998</v>
      </c>
      <c r="E20" s="76">
        <f>D20/B20*100</f>
        <v>128.52095005874401</v>
      </c>
      <c r="F20" s="76">
        <f t="shared" si="1"/>
        <v>99.927700888246221</v>
      </c>
    </row>
    <row r="21" spans="1:6" ht="19.5" customHeight="1">
      <c r="A21" s="20" t="s">
        <v>28</v>
      </c>
      <c r="B21" s="98">
        <v>244.22738352002699</v>
      </c>
      <c r="C21" s="87">
        <v>291.206298874943</v>
      </c>
      <c r="D21" s="87">
        <v>266.08411790707498</v>
      </c>
      <c r="E21" s="87">
        <f>D21/B21*100</f>
        <v>108.94933814219718</v>
      </c>
      <c r="F21" s="179">
        <f t="shared" si="1"/>
        <v>91.373064021991979</v>
      </c>
    </row>
    <row r="22" spans="1:6" ht="16.5">
      <c r="A22" s="189" t="s">
        <v>30</v>
      </c>
      <c r="B22" s="189"/>
      <c r="C22" s="189"/>
      <c r="D22" s="189"/>
      <c r="E22" s="189"/>
      <c r="F22" s="189"/>
    </row>
    <row r="23" spans="1:6" ht="18" customHeight="1">
      <c r="A23" s="5" t="s">
        <v>40</v>
      </c>
      <c r="B23" s="96">
        <v>70.826556299014001</v>
      </c>
      <c r="C23" s="76">
        <v>76.718072817119307</v>
      </c>
      <c r="D23" s="76">
        <v>68.944669374149996</v>
      </c>
      <c r="E23" s="76">
        <f>D23/B23*100</f>
        <v>97.342964245050837</v>
      </c>
      <c r="F23" s="76">
        <f>D23/C23*100</f>
        <v>89.867572062844232</v>
      </c>
    </row>
    <row r="24" spans="1:6" ht="28.5" customHeight="1">
      <c r="A24" s="188" t="s">
        <v>4</v>
      </c>
      <c r="B24" s="188"/>
      <c r="C24" s="188"/>
      <c r="D24" s="188"/>
      <c r="E24" s="188"/>
      <c r="F24" s="188"/>
    </row>
    <row r="26" spans="1:6" ht="16.5">
      <c r="A26" s="69" t="s">
        <v>53</v>
      </c>
      <c r="B26" s="69"/>
      <c r="E26" s="24"/>
      <c r="F26" s="24"/>
    </row>
    <row r="27" spans="1:6" ht="86.25" customHeight="1">
      <c r="A27" s="2"/>
      <c r="B27" s="7" t="s">
        <v>133</v>
      </c>
      <c r="C27" s="7" t="s">
        <v>115</v>
      </c>
      <c r="D27" s="7" t="s">
        <v>121</v>
      </c>
      <c r="E27" s="19" t="s">
        <v>136</v>
      </c>
      <c r="F27" s="19" t="s">
        <v>141</v>
      </c>
    </row>
    <row r="28" spans="1:6" ht="16.5">
      <c r="A28" s="99" t="s">
        <v>27</v>
      </c>
      <c r="B28" s="113">
        <v>5942.0947456208996</v>
      </c>
      <c r="C28" s="100">
        <v>6774.60426836848</v>
      </c>
      <c r="D28" s="100">
        <v>6922.8952598488604</v>
      </c>
      <c r="E28" s="83">
        <f>D28/B28*100</f>
        <v>116.50597232484006</v>
      </c>
      <c r="F28" s="83">
        <f>D28/C28*100</f>
        <v>102.18892477857003</v>
      </c>
    </row>
    <row r="29" spans="1:6" s="22" customFormat="1" ht="16.5">
      <c r="A29" s="193" t="s">
        <v>26</v>
      </c>
      <c r="B29" s="194"/>
      <c r="C29" s="194"/>
      <c r="D29" s="194"/>
      <c r="E29" s="194"/>
      <c r="F29" s="194"/>
    </row>
    <row r="30" spans="1:6" ht="16.5">
      <c r="A30" s="101" t="s">
        <v>0</v>
      </c>
      <c r="B30" s="112">
        <v>5437.43015182822</v>
      </c>
      <c r="C30" s="84">
        <v>6173.0626470610196</v>
      </c>
      <c r="D30" s="84">
        <v>6372.8505716688596</v>
      </c>
      <c r="E30" s="85">
        <f>D30/B30*100</f>
        <v>117.20335514610932</v>
      </c>
      <c r="F30" s="85">
        <f>D30/C30*100</f>
        <v>103.23644738488046</v>
      </c>
    </row>
    <row r="31" spans="1:6" s="21" customFormat="1" ht="16.5">
      <c r="A31" s="102" t="s">
        <v>50</v>
      </c>
      <c r="B31" s="111"/>
      <c r="C31" s="103"/>
      <c r="D31" s="103"/>
      <c r="E31" s="104"/>
      <c r="F31" s="104"/>
    </row>
    <row r="32" spans="1:6" ht="16.5">
      <c r="A32" s="105" t="s">
        <v>2</v>
      </c>
      <c r="B32" s="95">
        <v>4300.9228131085501</v>
      </c>
      <c r="C32" s="106">
        <v>4893.3635074204503</v>
      </c>
      <c r="D32" s="106">
        <v>4982.8367270298904</v>
      </c>
      <c r="E32" s="107">
        <f>D32/B32*100</f>
        <v>115.85506049638863</v>
      </c>
      <c r="F32" s="107">
        <f t="shared" ref="F32" si="2">D32/C32*100</f>
        <v>101.82846051542585</v>
      </c>
    </row>
    <row r="33" spans="1:6" s="21" customFormat="1" ht="16.5">
      <c r="A33" s="191" t="s">
        <v>50</v>
      </c>
      <c r="B33" s="192"/>
      <c r="C33" s="192"/>
      <c r="D33" s="192"/>
      <c r="E33" s="192"/>
      <c r="F33" s="192"/>
    </row>
    <row r="34" spans="1:6" ht="17.25" customHeight="1">
      <c r="A34" s="102" t="s">
        <v>44</v>
      </c>
      <c r="B34" s="96">
        <v>3379.9525870887901</v>
      </c>
      <c r="C34" s="108">
        <v>4021.0232631182698</v>
      </c>
      <c r="D34" s="108">
        <v>4140.0327566799997</v>
      </c>
      <c r="E34" s="109">
        <f>D34/B34*100</f>
        <v>122.4878944306695</v>
      </c>
      <c r="F34" s="109">
        <f>D34/C34*100</f>
        <v>102.95968179675337</v>
      </c>
    </row>
    <row r="35" spans="1:6" ht="32.25" customHeight="1">
      <c r="A35" s="102" t="s">
        <v>47</v>
      </c>
      <c r="B35" s="96">
        <v>16.5232260197545</v>
      </c>
      <c r="C35" s="108">
        <v>19.997374509398899</v>
      </c>
      <c r="D35" s="108">
        <v>7.4594974798916596</v>
      </c>
      <c r="E35" s="108">
        <f>D35/B35*100</f>
        <v>45.145527096060945</v>
      </c>
      <c r="F35" s="109">
        <f t="shared" ref="F35:F38" si="3">D35/C35*100</f>
        <v>37.302384252420964</v>
      </c>
    </row>
    <row r="36" spans="1:6" ht="30.75" customHeight="1">
      <c r="A36" s="102" t="s">
        <v>48</v>
      </c>
      <c r="B36" s="96">
        <v>904.447</v>
      </c>
      <c r="C36" s="108">
        <v>844.947</v>
      </c>
      <c r="D36" s="108">
        <v>827.33299999999997</v>
      </c>
      <c r="E36" s="109">
        <f>D36/B36*100</f>
        <v>91.473906154810606</v>
      </c>
      <c r="F36" s="109">
        <f t="shared" si="3"/>
        <v>97.915372206777462</v>
      </c>
    </row>
    <row r="37" spans="1:6" ht="16.5">
      <c r="A37" s="102" t="s">
        <v>45</v>
      </c>
      <c r="B37" s="111" t="s">
        <v>24</v>
      </c>
      <c r="C37" s="108">
        <v>7.3958697927804202</v>
      </c>
      <c r="D37" s="108">
        <v>8.0114728700000004</v>
      </c>
      <c r="E37" s="109" t="s">
        <v>24</v>
      </c>
      <c r="F37" s="109">
        <f t="shared" si="3"/>
        <v>108.32360620816377</v>
      </c>
    </row>
    <row r="38" spans="1:6" ht="16.5">
      <c r="A38" s="105" t="s">
        <v>6</v>
      </c>
      <c r="B38" s="95">
        <v>1136.5073387196801</v>
      </c>
      <c r="C38" s="106">
        <v>1279.6991396405699</v>
      </c>
      <c r="D38" s="106">
        <v>1390.0138446389701</v>
      </c>
      <c r="E38" s="107">
        <f>D38/B38*100</f>
        <v>122.30575177850369</v>
      </c>
      <c r="F38" s="107">
        <f t="shared" si="3"/>
        <v>108.62036251969226</v>
      </c>
    </row>
    <row r="39" spans="1:6" ht="16.5">
      <c r="A39" s="187" t="s">
        <v>3</v>
      </c>
      <c r="B39" s="187"/>
      <c r="C39" s="187"/>
      <c r="D39" s="187"/>
      <c r="E39" s="187"/>
      <c r="F39" s="187"/>
    </row>
    <row r="40" spans="1:6" ht="18" customHeight="1">
      <c r="A40" s="102" t="s">
        <v>44</v>
      </c>
      <c r="B40" s="103" t="s">
        <v>24</v>
      </c>
      <c r="C40" s="103" t="s">
        <v>24</v>
      </c>
      <c r="D40" s="103" t="s">
        <v>24</v>
      </c>
      <c r="E40" s="110" t="s">
        <v>24</v>
      </c>
      <c r="F40" s="110" t="s">
        <v>24</v>
      </c>
    </row>
    <row r="41" spans="1:6" ht="32.25" customHeight="1">
      <c r="A41" s="103" t="s">
        <v>43</v>
      </c>
      <c r="B41" s="96">
        <v>1033.8823387196801</v>
      </c>
      <c r="C41" s="110">
        <v>1115.5741396405699</v>
      </c>
      <c r="D41" s="110">
        <v>1208.2748446389701</v>
      </c>
      <c r="E41" s="110">
        <f>D41/B41*100</f>
        <v>116.86773237032475</v>
      </c>
      <c r="F41" s="110">
        <f>D41/C41*100</f>
        <v>108.30968572185328</v>
      </c>
    </row>
    <row r="42" spans="1:6" ht="33" customHeight="1">
      <c r="A42" s="103" t="s">
        <v>41</v>
      </c>
      <c r="B42" s="96">
        <v>95.625</v>
      </c>
      <c r="C42" s="110">
        <v>155.125</v>
      </c>
      <c r="D42" s="110">
        <v>172.739</v>
      </c>
      <c r="E42" s="110">
        <f>D42/B42*100</f>
        <v>180.64209150326798</v>
      </c>
      <c r="F42" s="110">
        <f t="shared" ref="F42:F44" si="4">D42/C42*100</f>
        <v>111.35471394037066</v>
      </c>
    </row>
    <row r="43" spans="1:6" ht="16.5">
      <c r="A43" s="103" t="s">
        <v>42</v>
      </c>
      <c r="B43" s="96">
        <v>7</v>
      </c>
      <c r="C43" s="110">
        <v>9</v>
      </c>
      <c r="D43" s="110">
        <v>9</v>
      </c>
      <c r="E43" s="110">
        <f>D43/B43*100</f>
        <v>128.57142857142858</v>
      </c>
      <c r="F43" s="110">
        <f t="shared" si="4"/>
        <v>100</v>
      </c>
    </row>
    <row r="44" spans="1:6" ht="21.75" customHeight="1">
      <c r="A44" s="107" t="s">
        <v>118</v>
      </c>
      <c r="B44" s="95">
        <v>504.66459379267502</v>
      </c>
      <c r="C44" s="107">
        <v>601.54162130746397</v>
      </c>
      <c r="D44" s="107">
        <v>550.04468817999998</v>
      </c>
      <c r="E44" s="106">
        <f>D44/B44*100</f>
        <v>108.99212961350879</v>
      </c>
      <c r="F44" s="106">
        <f t="shared" si="4"/>
        <v>91.439173732395389</v>
      </c>
    </row>
    <row r="45" spans="1:6" ht="16.5">
      <c r="A45" s="195" t="s">
        <v>51</v>
      </c>
      <c r="B45" s="196"/>
      <c r="C45" s="196"/>
      <c r="D45" s="196"/>
      <c r="E45" s="196"/>
      <c r="F45" s="196"/>
    </row>
    <row r="46" spans="1:6" ht="33" customHeight="1">
      <c r="A46" s="103" t="s">
        <v>40</v>
      </c>
      <c r="B46" s="96">
        <v>146.354003180175</v>
      </c>
      <c r="C46" s="110">
        <v>158.475672003965</v>
      </c>
      <c r="D46" s="110">
        <v>142.52128035999999</v>
      </c>
      <c r="E46" s="110">
        <f>D46/B46*100</f>
        <v>97.381197140568418</v>
      </c>
      <c r="F46" s="110">
        <f>D46/C46*100</f>
        <v>89.932592528419235</v>
      </c>
    </row>
    <row r="47" spans="1:6" ht="32.25" customHeight="1">
      <c r="A47" s="105" t="s">
        <v>25</v>
      </c>
      <c r="B47" s="95">
        <v>483.94</v>
      </c>
      <c r="C47" s="107">
        <v>484.1</v>
      </c>
      <c r="D47" s="107">
        <v>483.75</v>
      </c>
      <c r="E47" s="106">
        <f>D47/B47*100</f>
        <v>99.960738934578657</v>
      </c>
      <c r="F47" s="106">
        <f>D47/C47*100</f>
        <v>99.927700888246235</v>
      </c>
    </row>
    <row r="48" spans="1:6" ht="25.5" customHeight="1">
      <c r="A48" s="185" t="s">
        <v>86</v>
      </c>
      <c r="B48" s="185"/>
      <c r="C48" s="185"/>
      <c r="D48" s="185"/>
      <c r="E48" s="185"/>
      <c r="F48" s="185"/>
    </row>
    <row r="49" spans="1:1">
      <c r="A49" s="1"/>
    </row>
  </sheetData>
  <mergeCells count="14">
    <mergeCell ref="A1:F1"/>
    <mergeCell ref="A48:F48"/>
    <mergeCell ref="A2:F2"/>
    <mergeCell ref="A39:F39"/>
    <mergeCell ref="A24:F24"/>
    <mergeCell ref="A10:F10"/>
    <mergeCell ref="A16:F16"/>
    <mergeCell ref="A6:F6"/>
    <mergeCell ref="A8:F8"/>
    <mergeCell ref="A22:F22"/>
    <mergeCell ref="A33:F33"/>
    <mergeCell ref="A29:F29"/>
    <mergeCell ref="A45:F45"/>
    <mergeCell ref="C3:D3"/>
  </mergeCells>
  <pageMargins left="0.27083333333333331" right="6.25E-2" top="8.3333333333333329E-2" bottom="7.2916666666666671E-2" header="0.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Layout" workbookViewId="0">
      <selection activeCell="F3" sqref="F3"/>
    </sheetView>
  </sheetViews>
  <sheetFormatPr defaultRowHeight="15"/>
  <cols>
    <col min="1" max="1" width="72.140625" customWidth="1"/>
    <col min="2" max="2" width="11.5703125" style="15" customWidth="1"/>
    <col min="3" max="3" width="10.7109375" style="15" customWidth="1"/>
    <col min="4" max="4" width="10.28515625" style="24" customWidth="1"/>
    <col min="5" max="5" width="14.7109375" customWidth="1"/>
    <col min="6" max="6" width="14.28515625" customWidth="1"/>
  </cols>
  <sheetData>
    <row r="1" spans="1:6" ht="19.5" customHeight="1">
      <c r="A1" s="14" t="s">
        <v>33</v>
      </c>
      <c r="B1" s="14"/>
      <c r="C1" s="14"/>
      <c r="D1" s="14"/>
      <c r="E1" s="14"/>
      <c r="F1" s="14"/>
    </row>
    <row r="2" spans="1:6" ht="35.25" customHeight="1">
      <c r="A2" s="198" t="s">
        <v>122</v>
      </c>
      <c r="B2" s="198"/>
      <c r="C2" s="198"/>
      <c r="D2" s="198"/>
      <c r="E2" s="198"/>
      <c r="F2" s="198"/>
    </row>
    <row r="3" spans="1:6" ht="134.25" customHeight="1">
      <c r="A3" s="2"/>
      <c r="B3" s="7" t="s">
        <v>133</v>
      </c>
      <c r="C3" s="7" t="s">
        <v>115</v>
      </c>
      <c r="D3" s="7" t="s">
        <v>121</v>
      </c>
      <c r="E3" s="7" t="s">
        <v>142</v>
      </c>
      <c r="F3" s="7" t="s">
        <v>143</v>
      </c>
    </row>
    <row r="4" spans="1:6" ht="20.25" customHeight="1">
      <c r="A4" s="10" t="s">
        <v>5</v>
      </c>
      <c r="B4" s="120">
        <v>2631.3899476757501</v>
      </c>
      <c r="C4" s="114">
        <v>2988.3796274422398</v>
      </c>
      <c r="D4" s="114">
        <v>3082.8664640448101</v>
      </c>
      <c r="E4" s="114"/>
      <c r="F4" s="114"/>
    </row>
    <row r="5" spans="1:6" ht="16.5">
      <c r="A5" s="11" t="s">
        <v>31</v>
      </c>
      <c r="B5" s="115">
        <v>100</v>
      </c>
      <c r="C5" s="115">
        <v>100</v>
      </c>
      <c r="D5" s="115">
        <v>100</v>
      </c>
      <c r="E5" s="115"/>
      <c r="F5" s="115"/>
    </row>
    <row r="6" spans="1:6" ht="16.5">
      <c r="A6" s="3" t="s">
        <v>1</v>
      </c>
      <c r="B6" s="116"/>
      <c r="C6" s="116"/>
      <c r="D6" s="116"/>
      <c r="E6" s="116"/>
      <c r="F6" s="116"/>
    </row>
    <row r="7" spans="1:6" ht="16.5">
      <c r="A7" s="3" t="s">
        <v>6</v>
      </c>
      <c r="B7" s="117">
        <v>20.901552884087099</v>
      </c>
      <c r="C7" s="111">
        <v>20.730376683441399</v>
      </c>
      <c r="D7" s="111">
        <v>21.811492816392299</v>
      </c>
      <c r="E7" s="116">
        <f>D7-B7</f>
        <v>0.90993993230519976</v>
      </c>
      <c r="F7" s="118">
        <f>D7-C7</f>
        <v>1.0811161329508998</v>
      </c>
    </row>
    <row r="8" spans="1:6" ht="16.5">
      <c r="A8" s="3" t="s">
        <v>2</v>
      </c>
      <c r="B8" s="117">
        <v>79.098447115912904</v>
      </c>
      <c r="C8" s="111">
        <v>79.269623316558594</v>
      </c>
      <c r="D8" s="111">
        <v>78.188507183607697</v>
      </c>
      <c r="E8" s="118">
        <f>D8-B8</f>
        <v>-0.90993993230520687</v>
      </c>
      <c r="F8" s="118">
        <f t="shared" ref="F8:F24" si="0">D8-C8</f>
        <v>-1.0811161329508963</v>
      </c>
    </row>
    <row r="9" spans="1:6" ht="16.5">
      <c r="A9" s="11" t="s">
        <v>32</v>
      </c>
      <c r="B9" s="115">
        <v>100</v>
      </c>
      <c r="C9" s="115">
        <v>100</v>
      </c>
      <c r="D9" s="115">
        <v>100</v>
      </c>
      <c r="E9" s="115"/>
      <c r="F9" s="183"/>
    </row>
    <row r="10" spans="1:6" ht="16.5">
      <c r="A10" s="3" t="s">
        <v>1</v>
      </c>
      <c r="B10" s="116"/>
      <c r="C10" s="116"/>
      <c r="D10" s="116"/>
      <c r="E10" s="116"/>
      <c r="F10" s="118"/>
    </row>
    <row r="11" spans="1:6" ht="16.5">
      <c r="A11" s="3" t="s">
        <v>7</v>
      </c>
      <c r="B11" s="117">
        <v>62.160846074544096</v>
      </c>
      <c r="C11" s="111">
        <v>65.138222192393798</v>
      </c>
      <c r="D11" s="111">
        <v>64.963593765793405</v>
      </c>
      <c r="E11" s="116">
        <f>D11-B11</f>
        <v>2.8027476912493086</v>
      </c>
      <c r="F11" s="118">
        <f t="shared" si="0"/>
        <v>-0.17462842660039257</v>
      </c>
    </row>
    <row r="12" spans="1:6" ht="16.5">
      <c r="A12" s="3" t="s">
        <v>8</v>
      </c>
      <c r="B12" s="117">
        <v>0</v>
      </c>
      <c r="C12" s="116" t="s">
        <v>24</v>
      </c>
      <c r="D12" s="116" t="s">
        <v>24</v>
      </c>
      <c r="E12" s="116" t="s">
        <v>24</v>
      </c>
      <c r="F12" s="116" t="s">
        <v>24</v>
      </c>
    </row>
    <row r="13" spans="1:6" ht="16.5">
      <c r="A13" s="3" t="s">
        <v>9</v>
      </c>
      <c r="B13" s="117">
        <v>19.3180516422129</v>
      </c>
      <c r="C13" s="111">
        <v>18.395593550158001</v>
      </c>
      <c r="D13" s="111">
        <v>19.076774646553499</v>
      </c>
      <c r="E13" s="118">
        <f>D13-B13</f>
        <v>-0.24127699565940119</v>
      </c>
      <c r="F13" s="118">
        <f t="shared" si="0"/>
        <v>0.68118109639549829</v>
      </c>
    </row>
    <row r="14" spans="1:6" ht="16.5">
      <c r="A14" s="3" t="s">
        <v>10</v>
      </c>
      <c r="B14" s="117">
        <v>18.392364997346199</v>
      </c>
      <c r="C14" s="111">
        <v>16.200580768059002</v>
      </c>
      <c r="D14" s="111">
        <v>15.6926949526468</v>
      </c>
      <c r="E14" s="118">
        <f>D14-B14</f>
        <v>-2.6996700446993991</v>
      </c>
      <c r="F14" s="118">
        <f t="shared" si="0"/>
        <v>-0.50788581541220168</v>
      </c>
    </row>
    <row r="15" spans="1:6" ht="16.5">
      <c r="A15" s="3" t="s">
        <v>11</v>
      </c>
      <c r="B15" s="117">
        <v>0</v>
      </c>
      <c r="C15" s="111">
        <v>0.11980875969728901</v>
      </c>
      <c r="D15" s="111">
        <v>0.12571254856681899</v>
      </c>
      <c r="E15" s="116">
        <f>D15-B15</f>
        <v>0.12571254856681899</v>
      </c>
      <c r="F15" s="118">
        <f t="shared" si="0"/>
        <v>5.9037888695299828E-3</v>
      </c>
    </row>
    <row r="16" spans="1:6" ht="16.5">
      <c r="A16" s="3" t="s">
        <v>12</v>
      </c>
      <c r="B16" s="117">
        <v>0.128737285896838</v>
      </c>
      <c r="C16" s="111">
        <v>0.145794729691993</v>
      </c>
      <c r="D16" s="111">
        <v>0.141224086439597</v>
      </c>
      <c r="E16" s="118">
        <f>D16-B16</f>
        <v>1.2486800542758997E-2</v>
      </c>
      <c r="F16" s="118">
        <f t="shared" si="0"/>
        <v>-4.5706432523960061E-3</v>
      </c>
    </row>
    <row r="17" spans="1:6" ht="19.5" customHeight="1">
      <c r="A17" s="13" t="s">
        <v>13</v>
      </c>
      <c r="B17" s="115">
        <v>100</v>
      </c>
      <c r="C17" s="115">
        <v>100</v>
      </c>
      <c r="D17" s="115">
        <v>100</v>
      </c>
      <c r="E17" s="115"/>
      <c r="F17" s="183"/>
    </row>
    <row r="18" spans="1:6" ht="16.5">
      <c r="A18" s="3" t="s">
        <v>1</v>
      </c>
      <c r="B18" s="116"/>
      <c r="C18" s="116"/>
      <c r="D18" s="116"/>
      <c r="E18" s="116"/>
      <c r="F18" s="118"/>
    </row>
    <row r="19" spans="1:6" ht="16.5">
      <c r="A19" s="3" t="s">
        <v>14</v>
      </c>
      <c r="B19" s="117">
        <v>3.02455647329269</v>
      </c>
      <c r="C19" s="111">
        <v>0.78203287110488395</v>
      </c>
      <c r="D19" s="111">
        <v>0.96778976150834395</v>
      </c>
      <c r="E19" s="118">
        <f>D19-B19</f>
        <v>-2.0567667117843458</v>
      </c>
      <c r="F19" s="118">
        <f t="shared" si="0"/>
        <v>0.18575689040346</v>
      </c>
    </row>
    <row r="20" spans="1:6" ht="16.5">
      <c r="A20" s="3" t="s">
        <v>15</v>
      </c>
      <c r="B20" s="117">
        <v>8.1359959662801309</v>
      </c>
      <c r="C20" s="111">
        <v>8.1591945601868705</v>
      </c>
      <c r="D20" s="111">
        <v>7.6264587111413196</v>
      </c>
      <c r="E20" s="118">
        <f>D20-B20</f>
        <v>-0.50953725513881132</v>
      </c>
      <c r="F20" s="118">
        <f t="shared" si="0"/>
        <v>-0.53273584904555094</v>
      </c>
    </row>
    <row r="21" spans="1:6" ht="16.5">
      <c r="A21" s="3" t="s">
        <v>16</v>
      </c>
      <c r="B21" s="117">
        <v>88.839447560427203</v>
      </c>
      <c r="C21" s="111">
        <v>91.058772568708306</v>
      </c>
      <c r="D21" s="111">
        <v>91.405751527350304</v>
      </c>
      <c r="E21" s="116">
        <f>D21-B21</f>
        <v>2.5663039669231011</v>
      </c>
      <c r="F21" s="118">
        <f t="shared" si="0"/>
        <v>0.34697895864199779</v>
      </c>
    </row>
    <row r="22" spans="1:6" ht="16.5">
      <c r="A22" s="11" t="s">
        <v>17</v>
      </c>
      <c r="B22" s="115">
        <v>100</v>
      </c>
      <c r="C22" s="115">
        <v>100</v>
      </c>
      <c r="D22" s="115">
        <v>100</v>
      </c>
      <c r="E22" s="115"/>
      <c r="F22" s="183"/>
    </row>
    <row r="23" spans="1:6" ht="16.5">
      <c r="A23" s="3" t="s">
        <v>1</v>
      </c>
      <c r="B23" s="116"/>
      <c r="C23" s="116"/>
      <c r="D23" s="116"/>
      <c r="E23" s="116"/>
      <c r="F23" s="118"/>
    </row>
    <row r="24" spans="1:6" ht="16.5">
      <c r="A24" s="3" t="s">
        <v>18</v>
      </c>
      <c r="B24" s="117">
        <v>12.480910826342599</v>
      </c>
      <c r="C24" s="111">
        <v>13.482398696423701</v>
      </c>
      <c r="D24" s="111">
        <v>15.022181068954501</v>
      </c>
      <c r="E24" s="116">
        <f>D24-B24</f>
        <v>2.5412702426119012</v>
      </c>
      <c r="F24" s="118">
        <f t="shared" si="0"/>
        <v>1.5397823725307997</v>
      </c>
    </row>
    <row r="25" spans="1:6" ht="16.5">
      <c r="A25" s="3" t="s">
        <v>19</v>
      </c>
      <c r="B25" s="117">
        <v>87.519089173657406</v>
      </c>
      <c r="C25" s="111">
        <v>86.517601303576299</v>
      </c>
      <c r="D25" s="111">
        <v>84.977818931045505</v>
      </c>
      <c r="E25" s="118">
        <f>D25-B25</f>
        <v>-2.5412702426119012</v>
      </c>
      <c r="F25" s="118">
        <f>D25-C25</f>
        <v>-1.5397823725307944</v>
      </c>
    </row>
    <row r="26" spans="1:6" ht="22.5" customHeight="1">
      <c r="A26" s="199" t="s">
        <v>39</v>
      </c>
      <c r="B26" s="185"/>
      <c r="C26" s="185"/>
      <c r="D26" s="185"/>
      <c r="E26" s="185"/>
      <c r="F26" s="185"/>
    </row>
  </sheetData>
  <mergeCells count="2">
    <mergeCell ref="A2:F2"/>
    <mergeCell ref="A26:F26"/>
  </mergeCells>
  <pageMargins left="1.0416666666666666E-2" right="1.0416666666666666E-2" top="0.2" bottom="0.22" header="0.21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>
      <selection activeCell="F7" sqref="F7"/>
    </sheetView>
  </sheetViews>
  <sheetFormatPr defaultRowHeight="15"/>
  <cols>
    <col min="1" max="1" width="67.28515625" customWidth="1"/>
    <col min="2" max="2" width="9.140625" style="15" customWidth="1"/>
    <col min="3" max="3" width="8.7109375" style="15" customWidth="1"/>
    <col min="4" max="4" width="8.85546875" style="24" customWidth="1"/>
    <col min="5" max="5" width="9.28515625" customWidth="1"/>
    <col min="6" max="7" width="9.140625" customWidth="1"/>
  </cols>
  <sheetData>
    <row r="1" spans="1:7" ht="17.25" customHeight="1">
      <c r="A1" s="68" t="s">
        <v>68</v>
      </c>
      <c r="B1" s="16"/>
      <c r="C1" s="16"/>
      <c r="D1" s="68"/>
      <c r="E1" s="4"/>
      <c r="F1" s="4"/>
      <c r="G1" s="4"/>
    </row>
    <row r="2" spans="1:7" s="12" customFormat="1" ht="17.25" customHeight="1">
      <c r="A2" s="9" t="s">
        <v>117</v>
      </c>
      <c r="B2" s="9"/>
      <c r="C2" s="9"/>
      <c r="D2" s="9"/>
      <c r="E2" s="9"/>
      <c r="F2" s="4"/>
      <c r="G2" s="4"/>
    </row>
    <row r="3" spans="1:7" s="12" customFormat="1" ht="17.25" customHeight="1">
      <c r="A3" s="70" t="s">
        <v>123</v>
      </c>
      <c r="B3" s="70"/>
      <c r="C3" s="70"/>
      <c r="D3" s="70"/>
      <c r="E3" s="70"/>
      <c r="F3" s="4"/>
      <c r="G3" s="4"/>
    </row>
    <row r="4" spans="1:7" ht="20.25" customHeight="1">
      <c r="A4" s="9" t="s">
        <v>34</v>
      </c>
      <c r="B4" s="9"/>
      <c r="C4" s="9"/>
      <c r="D4" s="9"/>
      <c r="E4" s="4"/>
      <c r="F4" s="4"/>
      <c r="G4" s="4"/>
    </row>
    <row r="5" spans="1:7" ht="173.25" customHeight="1">
      <c r="A5" s="90"/>
      <c r="B5" s="7" t="s">
        <v>133</v>
      </c>
      <c r="C5" s="7" t="s">
        <v>115</v>
      </c>
      <c r="D5" s="7" t="s">
        <v>121</v>
      </c>
      <c r="E5" s="7" t="s">
        <v>144</v>
      </c>
      <c r="F5" s="7" t="s">
        <v>145</v>
      </c>
    </row>
    <row r="6" spans="1:7" ht="42.75" customHeight="1">
      <c r="A6" s="13" t="s">
        <v>20</v>
      </c>
      <c r="B6" s="143">
        <v>4.9089643859344596</v>
      </c>
      <c r="C6" s="144">
        <v>4.8873446100004596</v>
      </c>
      <c r="D6" s="144">
        <v>4.97</v>
      </c>
      <c r="E6" s="144">
        <f>D6-B6</f>
        <v>6.1035614065540145E-2</v>
      </c>
      <c r="F6" s="144">
        <f>D6-C6</f>
        <v>8.2655389999540141E-2</v>
      </c>
    </row>
    <row r="7" spans="1:7" ht="34.5" customHeight="1">
      <c r="A7" s="5" t="s">
        <v>52</v>
      </c>
      <c r="B7" s="145">
        <v>1.7750152714838801</v>
      </c>
      <c r="C7" s="119">
        <v>2.0952320538179601</v>
      </c>
      <c r="D7" s="119">
        <v>2.38</v>
      </c>
      <c r="E7" s="146">
        <f>D7-B7</f>
        <v>0.60498472851611984</v>
      </c>
      <c r="F7" s="146">
        <f>D7-C7</f>
        <v>0.28476794618203982</v>
      </c>
    </row>
    <row r="8" spans="1:7" ht="34.5" customHeight="1">
      <c r="A8" s="5" t="s">
        <v>21</v>
      </c>
      <c r="B8" s="147">
        <v>0</v>
      </c>
      <c r="C8" s="119" t="s">
        <v>24</v>
      </c>
      <c r="D8" s="119" t="s">
        <v>24</v>
      </c>
      <c r="E8" s="119" t="s">
        <v>24</v>
      </c>
      <c r="F8" s="119" t="s">
        <v>24</v>
      </c>
    </row>
    <row r="9" spans="1:7" ht="35.25" customHeight="1">
      <c r="A9" s="5" t="s">
        <v>22</v>
      </c>
      <c r="B9" s="147">
        <v>13.1541891733832</v>
      </c>
      <c r="C9" s="119">
        <v>13.087737381830999</v>
      </c>
      <c r="D9" s="119">
        <v>12.28</v>
      </c>
      <c r="E9" s="146">
        <f>D9-B9</f>
        <v>-0.87418917338320057</v>
      </c>
      <c r="F9" s="119">
        <f t="shared" ref="F9:F10" si="0">D9-C9</f>
        <v>-0.80773738183100008</v>
      </c>
    </row>
    <row r="10" spans="1:7" s="24" customFormat="1" ht="35.25" customHeight="1">
      <c r="A10" s="5" t="s">
        <v>23</v>
      </c>
      <c r="B10" s="152">
        <v>6.8749550032397702</v>
      </c>
      <c r="C10" s="151">
        <v>6.8749550032397702</v>
      </c>
      <c r="D10" s="151">
        <v>6.87</v>
      </c>
      <c r="E10" s="149">
        <f>D10-B10</f>
        <v>-4.9550032397700505E-3</v>
      </c>
      <c r="F10" s="150">
        <f t="shared" si="0"/>
        <v>-4.9550032397700505E-3</v>
      </c>
    </row>
    <row r="11" spans="1:7" s="24" customFormat="1" ht="35.25" customHeight="1">
      <c r="A11" s="5" t="s">
        <v>65</v>
      </c>
      <c r="B11" s="148">
        <v>0</v>
      </c>
      <c r="C11" s="119">
        <v>1</v>
      </c>
      <c r="D11" s="119">
        <v>1</v>
      </c>
      <c r="E11" s="119" t="s">
        <v>24</v>
      </c>
      <c r="F11" s="119">
        <f>D11-C11</f>
        <v>0</v>
      </c>
    </row>
    <row r="12" spans="1:7" ht="33" customHeight="1">
      <c r="A12" s="5" t="s">
        <v>66</v>
      </c>
      <c r="B12" s="148">
        <v>0</v>
      </c>
      <c r="C12" s="119" t="s">
        <v>24</v>
      </c>
      <c r="D12" s="119" t="s">
        <v>24</v>
      </c>
      <c r="E12" s="119" t="s">
        <v>24</v>
      </c>
      <c r="F12" s="119" t="s">
        <v>24</v>
      </c>
    </row>
    <row r="14" spans="1:7" ht="29.25" customHeight="1">
      <c r="A14" s="199" t="s">
        <v>86</v>
      </c>
      <c r="B14" s="199"/>
      <c r="C14" s="199"/>
      <c r="D14" s="199"/>
      <c r="E14" s="199"/>
      <c r="F14" s="199"/>
    </row>
  </sheetData>
  <mergeCells count="1">
    <mergeCell ref="A14:F14"/>
  </mergeCells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Layout" topLeftCell="A4" workbookViewId="0">
      <selection activeCell="B8" sqref="B8:B10"/>
    </sheetView>
  </sheetViews>
  <sheetFormatPr defaultRowHeight="15"/>
  <cols>
    <col min="1" max="1" width="37.42578125" customWidth="1"/>
    <col min="2" max="2" width="11.85546875" customWidth="1"/>
    <col min="3" max="3" width="11.5703125" style="24" customWidth="1"/>
    <col min="4" max="4" width="11.7109375" customWidth="1"/>
    <col min="5" max="5" width="11.5703125" customWidth="1"/>
    <col min="6" max="6" width="11.5703125" style="24" customWidth="1"/>
    <col min="7" max="7" width="13.7109375" customWidth="1"/>
    <col min="8" max="8" width="14.42578125" customWidth="1"/>
    <col min="9" max="9" width="14.7109375" customWidth="1"/>
  </cols>
  <sheetData>
    <row r="1" spans="1:9" hidden="1"/>
    <row r="2" spans="1:9" hidden="1"/>
    <row r="3" spans="1:9" ht="48.75" customHeight="1">
      <c r="A3" s="200" t="s">
        <v>124</v>
      </c>
      <c r="B3" s="200"/>
      <c r="C3" s="200"/>
      <c r="D3" s="200"/>
      <c r="E3" s="200"/>
      <c r="F3" s="200"/>
      <c r="G3" s="200"/>
      <c r="H3" s="200"/>
      <c r="I3" s="200"/>
    </row>
    <row r="4" spans="1:9" ht="31.5" customHeight="1">
      <c r="A4" s="200"/>
      <c r="B4" s="200"/>
      <c r="C4" s="200"/>
      <c r="D4" s="200"/>
      <c r="E4" s="200"/>
      <c r="F4" s="200"/>
      <c r="G4" s="200"/>
      <c r="H4" s="200"/>
      <c r="I4" s="200"/>
    </row>
    <row r="5" spans="1:9" ht="16.5">
      <c r="A5" s="18"/>
      <c r="B5" s="18"/>
      <c r="C5" s="18"/>
      <c r="D5" s="18"/>
      <c r="E5" s="18" t="s">
        <v>35</v>
      </c>
      <c r="F5" s="18"/>
      <c r="G5" s="18"/>
      <c r="H5" s="18"/>
      <c r="I5" s="18"/>
    </row>
    <row r="6" spans="1:9" ht="4.5" customHeight="1">
      <c r="A6" s="15"/>
      <c r="B6" s="15"/>
      <c r="D6" s="15"/>
      <c r="E6" s="15"/>
      <c r="G6" s="15"/>
      <c r="H6" s="15"/>
      <c r="I6" s="15"/>
    </row>
    <row r="7" spans="1:9" ht="181.5" customHeight="1">
      <c r="A7" s="7"/>
      <c r="B7" s="7" t="s">
        <v>149</v>
      </c>
      <c r="C7" s="7" t="s">
        <v>132</v>
      </c>
      <c r="D7" s="7" t="s">
        <v>120</v>
      </c>
      <c r="E7" s="7" t="s">
        <v>126</v>
      </c>
      <c r="F7" s="7" t="s">
        <v>125</v>
      </c>
      <c r="G7" s="7" t="s">
        <v>146</v>
      </c>
      <c r="H7" s="7" t="s">
        <v>147</v>
      </c>
      <c r="I7" s="7" t="s">
        <v>148</v>
      </c>
    </row>
    <row r="8" spans="1:9" ht="38.25" customHeight="1">
      <c r="A8" s="23" t="s">
        <v>36</v>
      </c>
      <c r="B8" s="153">
        <v>53.0266227059005</v>
      </c>
      <c r="C8" s="177">
        <v>68.699483043000001</v>
      </c>
      <c r="D8" s="72">
        <v>18.063819509999998</v>
      </c>
      <c r="E8" s="72">
        <v>6.8852255800000002</v>
      </c>
      <c r="F8" s="72">
        <v>89.037277119999999</v>
      </c>
      <c r="G8" s="72">
        <f>F8/B8*100</f>
        <v>167.91051848393965</v>
      </c>
      <c r="H8" s="72">
        <f>F8/C8*100</f>
        <v>129.60399871461956</v>
      </c>
      <c r="I8" s="72">
        <f>E8/D8*100</f>
        <v>38.116111469052214</v>
      </c>
    </row>
    <row r="9" spans="1:9" ht="36.75" customHeight="1">
      <c r="A9" s="23" t="s">
        <v>37</v>
      </c>
      <c r="B9" s="153">
        <v>71.061572337592096</v>
      </c>
      <c r="C9" s="154">
        <v>100.489318113526</v>
      </c>
      <c r="D9" s="72">
        <v>3.6936208100000001</v>
      </c>
      <c r="E9" s="72">
        <v>19.68094382</v>
      </c>
      <c r="F9" s="72">
        <v>141.76424294</v>
      </c>
      <c r="G9" s="72">
        <f>F9/B9*100</f>
        <v>199.49494259220842</v>
      </c>
      <c r="H9" s="72">
        <f t="shared" ref="H9:H10" si="0">F9/C9*100</f>
        <v>141.07394258546407</v>
      </c>
      <c r="I9" s="72">
        <f>E9/D9*100</f>
        <v>532.83606608226796</v>
      </c>
    </row>
    <row r="10" spans="1:9" ht="42" customHeight="1">
      <c r="A10" s="23" t="s">
        <v>38</v>
      </c>
      <c r="B10" s="153">
        <v>570.89614221199997</v>
      </c>
      <c r="C10" s="154">
        <v>584.55596904799995</v>
      </c>
      <c r="D10" s="72">
        <v>23.748071366000001</v>
      </c>
      <c r="E10" s="72">
        <v>162.18650181699999</v>
      </c>
      <c r="F10" s="72">
        <v>319.72361511399998</v>
      </c>
      <c r="G10" s="72">
        <f t="shared" ref="G10" si="1">F10/B10*100</f>
        <v>56.003814262117032</v>
      </c>
      <c r="H10" s="72">
        <f t="shared" si="0"/>
        <v>54.695124512148531</v>
      </c>
      <c r="I10" s="72">
        <f>E10/D10*100</f>
        <v>682.9459930342033</v>
      </c>
    </row>
    <row r="11" spans="1:9">
      <c r="A11" s="15"/>
      <c r="B11" s="15"/>
      <c r="D11" s="15"/>
      <c r="E11" s="15"/>
      <c r="G11" s="15"/>
      <c r="H11" s="15"/>
      <c r="I11" s="15"/>
    </row>
    <row r="12" spans="1:9" ht="39.75" customHeight="1">
      <c r="A12" s="201" t="s">
        <v>39</v>
      </c>
      <c r="B12" s="201"/>
      <c r="C12" s="201"/>
      <c r="D12" s="201"/>
      <c r="E12" s="201"/>
      <c r="F12" s="201"/>
      <c r="G12" s="201"/>
      <c r="H12" s="201"/>
      <c r="I12" s="201"/>
    </row>
  </sheetData>
  <mergeCells count="3">
    <mergeCell ref="A3:I3"/>
    <mergeCell ref="A4:I4"/>
    <mergeCell ref="A12:I12"/>
  </mergeCells>
  <pageMargins left="0.46875" right="0.17708333333333334" top="0.63541666666666663" bottom="0.75" header="0.3" footer="0.3"/>
  <pageSetup paperSize="9" orientation="landscape" verticalDpi="0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17"/>
  <sheetViews>
    <sheetView view="pageLayout" topLeftCell="A4" workbookViewId="0">
      <selection activeCell="B15" sqref="B15:D15"/>
    </sheetView>
  </sheetViews>
  <sheetFormatPr defaultRowHeight="15"/>
  <cols>
    <col min="1" max="1" width="60" customWidth="1"/>
    <col min="2" max="2" width="16.28515625" customWidth="1"/>
    <col min="3" max="3" width="16.140625" customWidth="1"/>
    <col min="4" max="4" width="16.140625" style="24" customWidth="1"/>
    <col min="5" max="5" width="18.5703125" customWidth="1"/>
  </cols>
  <sheetData>
    <row r="4" spans="1:5" ht="16.5">
      <c r="A4" s="203" t="s">
        <v>63</v>
      </c>
      <c r="B4" s="203"/>
      <c r="C4" s="203"/>
      <c r="D4" s="203"/>
      <c r="E4" s="203"/>
    </row>
    <row r="5" spans="1:5" ht="30" customHeight="1">
      <c r="A5" s="202" t="s">
        <v>67</v>
      </c>
      <c r="B5" s="202"/>
      <c r="C5" s="202"/>
      <c r="D5" s="202"/>
      <c r="E5" s="202"/>
    </row>
    <row r="8" spans="1:5" ht="105.75" customHeight="1">
      <c r="A8" s="26"/>
      <c r="B8" s="133" t="s">
        <v>133</v>
      </c>
      <c r="C8" s="27" t="s">
        <v>115</v>
      </c>
      <c r="D8" s="27" t="s">
        <v>121</v>
      </c>
      <c r="E8" s="28" t="s">
        <v>119</v>
      </c>
    </row>
    <row r="9" spans="1:5" ht="21.75" customHeight="1">
      <c r="A9" s="29" t="s">
        <v>54</v>
      </c>
      <c r="B9" s="121"/>
      <c r="C9" s="121"/>
      <c r="D9" s="121"/>
      <c r="E9" s="38"/>
    </row>
    <row r="10" spans="1:5" ht="38.25" customHeight="1">
      <c r="A10" s="32" t="s">
        <v>62</v>
      </c>
      <c r="B10" s="126">
        <v>9.2252685835534294</v>
      </c>
      <c r="C10" s="126">
        <v>8.9859473940236203</v>
      </c>
      <c r="D10" s="123">
        <v>8.69</v>
      </c>
      <c r="E10" s="122" t="s">
        <v>55</v>
      </c>
    </row>
    <row r="11" spans="1:5" ht="57" customHeight="1">
      <c r="A11" s="32" t="s">
        <v>116</v>
      </c>
      <c r="B11" s="123">
        <v>22.854322761235601</v>
      </c>
      <c r="C11" s="127">
        <v>16.377639253965299</v>
      </c>
      <c r="D11" s="123">
        <v>12.9</v>
      </c>
      <c r="E11" s="122" t="s">
        <v>56</v>
      </c>
    </row>
    <row r="12" spans="1:5" ht="17.25">
      <c r="A12" s="30" t="s">
        <v>57</v>
      </c>
      <c r="B12" s="71"/>
      <c r="C12" s="71"/>
      <c r="D12" s="71"/>
      <c r="E12" s="38"/>
    </row>
    <row r="13" spans="1:5" ht="38.25" customHeight="1">
      <c r="A13" s="32" t="s">
        <v>58</v>
      </c>
      <c r="B13" s="128">
        <v>87.519089173657406</v>
      </c>
      <c r="C13" s="128">
        <v>86.517601305514006</v>
      </c>
      <c r="D13" s="123">
        <v>84.977818931045505</v>
      </c>
      <c r="E13" s="122" t="s">
        <v>59</v>
      </c>
    </row>
    <row r="14" spans="1:5" ht="17.25">
      <c r="A14" s="30" t="s">
        <v>60</v>
      </c>
      <c r="B14" s="71"/>
      <c r="C14" s="71"/>
      <c r="D14" s="71"/>
      <c r="E14" s="38"/>
    </row>
    <row r="15" spans="1:5" ht="24.75" customHeight="1">
      <c r="A15" s="32" t="s">
        <v>64</v>
      </c>
      <c r="B15" s="128">
        <v>20.901552884087099</v>
      </c>
      <c r="C15" s="128">
        <v>20.730376680462001</v>
      </c>
      <c r="D15" s="124">
        <v>21.811492816392299</v>
      </c>
      <c r="E15" s="122" t="s">
        <v>61</v>
      </c>
    </row>
    <row r="16" spans="1:5">
      <c r="B16" s="67"/>
      <c r="C16" s="67"/>
      <c r="D16" s="67"/>
    </row>
    <row r="17" spans="1:8" ht="24.75" customHeight="1">
      <c r="A17" s="204" t="s">
        <v>39</v>
      </c>
      <c r="B17" s="204"/>
      <c r="C17" s="204"/>
      <c r="D17" s="204"/>
      <c r="E17" s="204"/>
      <c r="F17" s="79"/>
      <c r="G17" s="79"/>
      <c r="H17" s="79"/>
    </row>
  </sheetData>
  <mergeCells count="3">
    <mergeCell ref="A5:E5"/>
    <mergeCell ref="A4:E4"/>
    <mergeCell ref="A17:E1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B14" sqref="B14:D14"/>
    </sheetView>
  </sheetViews>
  <sheetFormatPr defaultRowHeight="15"/>
  <cols>
    <col min="1" max="1" width="72.7109375" customWidth="1"/>
    <col min="2" max="2" width="17" customWidth="1"/>
    <col min="3" max="3" width="17.85546875" customWidth="1"/>
    <col min="4" max="4" width="17.85546875" style="24" customWidth="1"/>
    <col min="5" max="5" width="17.28515625" customWidth="1"/>
  </cols>
  <sheetData>
    <row r="1" spans="1:6" ht="17.25">
      <c r="A1" s="205" t="s">
        <v>63</v>
      </c>
      <c r="B1" s="205"/>
      <c r="C1" s="205"/>
      <c r="D1" s="205"/>
      <c r="E1" s="205"/>
    </row>
    <row r="2" spans="1:6" ht="17.25">
      <c r="A2" s="206" t="s">
        <v>128</v>
      </c>
      <c r="B2" s="206"/>
      <c r="C2" s="206"/>
      <c r="D2" s="206"/>
      <c r="E2" s="206"/>
    </row>
    <row r="3" spans="1:6">
      <c r="A3" s="24"/>
      <c r="B3" s="33" t="s">
        <v>69</v>
      </c>
      <c r="C3" s="24"/>
      <c r="E3" s="24"/>
    </row>
    <row r="4" spans="1:6" ht="53.25" customHeight="1">
      <c r="A4" s="34"/>
      <c r="B4" s="31" t="s">
        <v>135</v>
      </c>
      <c r="C4" s="31" t="s">
        <v>134</v>
      </c>
      <c r="D4" s="31" t="s">
        <v>125</v>
      </c>
      <c r="E4" s="74" t="s">
        <v>127</v>
      </c>
    </row>
    <row r="5" spans="1:6" ht="21.75" customHeight="1">
      <c r="A5" s="35" t="s">
        <v>70</v>
      </c>
      <c r="B5" s="155">
        <v>409.404908835453</v>
      </c>
      <c r="C5" s="158">
        <v>278.72907551619301</v>
      </c>
      <c r="D5" s="36">
        <v>133.294440711947</v>
      </c>
      <c r="E5" s="73">
        <v>100</v>
      </c>
      <c r="F5" s="80"/>
    </row>
    <row r="6" spans="1:6" ht="18" customHeight="1">
      <c r="A6" s="37" t="s">
        <v>71</v>
      </c>
      <c r="B6" s="156"/>
      <c r="C6" s="134"/>
      <c r="D6" s="156"/>
      <c r="E6" s="39"/>
    </row>
    <row r="7" spans="1:6" ht="19.5" customHeight="1">
      <c r="A7" s="40" t="s">
        <v>72</v>
      </c>
      <c r="B7" s="155">
        <v>171.0061828469</v>
      </c>
      <c r="C7" s="158">
        <v>45.722761241999997</v>
      </c>
      <c r="D7" s="140">
        <v>47.9760314631</v>
      </c>
      <c r="E7" s="141">
        <v>35.992522423930197</v>
      </c>
    </row>
    <row r="8" spans="1:6" ht="16.5" customHeight="1">
      <c r="A8" s="37" t="s">
        <v>71</v>
      </c>
      <c r="B8" s="156"/>
      <c r="C8" s="134"/>
      <c r="D8" s="156"/>
      <c r="E8" s="41"/>
    </row>
    <row r="9" spans="1:6" ht="34.5">
      <c r="A9" s="42" t="s">
        <v>73</v>
      </c>
      <c r="B9" s="157">
        <v>171.0061828469</v>
      </c>
      <c r="C9" s="138">
        <v>45.722761241999997</v>
      </c>
      <c r="D9" s="135">
        <v>47.9760314631</v>
      </c>
      <c r="E9" s="43"/>
    </row>
    <row r="10" spans="1:6" ht="17.25">
      <c r="A10" s="44" t="s">
        <v>74</v>
      </c>
      <c r="B10" s="156"/>
      <c r="C10" s="134"/>
      <c r="D10" s="156"/>
      <c r="E10" s="156"/>
    </row>
    <row r="11" spans="1:6" ht="17.25">
      <c r="A11" s="45" t="s">
        <v>75</v>
      </c>
      <c r="B11" s="157">
        <v>300.34038041589997</v>
      </c>
      <c r="C11" s="138">
        <v>183.188784191</v>
      </c>
      <c r="D11" s="135">
        <v>166.16604550860001</v>
      </c>
      <c r="E11" s="43"/>
    </row>
    <row r="12" spans="1:6" ht="17.25">
      <c r="A12" s="45" t="s">
        <v>76</v>
      </c>
      <c r="B12" s="178">
        <v>-129.334197569</v>
      </c>
      <c r="C12" s="176">
        <v>-137.46602294900001</v>
      </c>
      <c r="D12" s="176">
        <v>-118.19001404550001</v>
      </c>
      <c r="E12" s="43"/>
    </row>
    <row r="13" spans="1:6" ht="17.25">
      <c r="A13" s="46" t="s">
        <v>77</v>
      </c>
      <c r="B13" s="36"/>
      <c r="C13" s="135"/>
      <c r="D13" s="41"/>
      <c r="E13" s="39"/>
    </row>
    <row r="14" spans="1:6" ht="17.25">
      <c r="A14" s="40" t="s">
        <v>78</v>
      </c>
      <c r="B14" s="155">
        <v>238.398725988553</v>
      </c>
      <c r="C14" s="159">
        <v>233.00631427419299</v>
      </c>
      <c r="D14" s="140">
        <v>85.318409248847203</v>
      </c>
      <c r="E14" s="141">
        <v>64.007477576069803</v>
      </c>
    </row>
    <row r="15" spans="1:6" ht="17.25">
      <c r="A15" s="37" t="s">
        <v>71</v>
      </c>
      <c r="B15" s="156"/>
      <c r="C15" s="134"/>
      <c r="D15" s="156"/>
      <c r="E15" s="39"/>
    </row>
    <row r="16" spans="1:6" ht="17.25">
      <c r="A16" s="42" t="s">
        <v>79</v>
      </c>
      <c r="B16" s="157">
        <v>238.398725988553</v>
      </c>
      <c r="C16" s="138">
        <v>233.00631427419299</v>
      </c>
      <c r="D16" s="135">
        <v>85.318409248847203</v>
      </c>
      <c r="E16" s="43"/>
    </row>
    <row r="17" spans="1:5" ht="17.25">
      <c r="A17" s="44" t="s">
        <v>74</v>
      </c>
      <c r="B17" s="156"/>
      <c r="C17" s="134"/>
      <c r="D17" s="134"/>
      <c r="E17" s="39"/>
    </row>
    <row r="18" spans="1:5" ht="17.25">
      <c r="A18" s="45" t="s">
        <v>80</v>
      </c>
      <c r="B18" s="157">
        <v>272.10434282338201</v>
      </c>
      <c r="C18" s="138">
        <v>280.92737849897998</v>
      </c>
      <c r="D18" s="136">
        <v>154.534843927221</v>
      </c>
      <c r="E18" s="43"/>
    </row>
    <row r="19" spans="1:5" ht="17.25">
      <c r="A19" s="37" t="s">
        <v>71</v>
      </c>
      <c r="B19" s="156"/>
      <c r="C19" s="134"/>
      <c r="D19" s="134"/>
      <c r="E19" s="39"/>
    </row>
    <row r="20" spans="1:5" ht="17.25">
      <c r="A20" s="47" t="s">
        <v>81</v>
      </c>
      <c r="B20" s="157">
        <v>150.75027282338201</v>
      </c>
      <c r="C20" s="138">
        <v>176.58785849898001</v>
      </c>
      <c r="D20" s="135">
        <v>106.93412392722099</v>
      </c>
      <c r="E20" s="43"/>
    </row>
    <row r="21" spans="1:5" ht="17.25">
      <c r="A21" s="47" t="s">
        <v>82</v>
      </c>
      <c r="B21" s="156">
        <v>121.35406999999999</v>
      </c>
      <c r="C21" s="39">
        <v>104.33951999999999</v>
      </c>
      <c r="D21" s="136">
        <v>47.600720000000003</v>
      </c>
      <c r="E21" s="39"/>
    </row>
    <row r="22" spans="1:5" ht="17.25">
      <c r="A22" s="45" t="s">
        <v>83</v>
      </c>
      <c r="B22" s="178">
        <v>-33.705616834829101</v>
      </c>
      <c r="C22" s="178">
        <v>-47.92106422478706</v>
      </c>
      <c r="D22" s="176">
        <v>-69.216434678373801</v>
      </c>
      <c r="E22" s="43"/>
    </row>
    <row r="23" spans="1:5" ht="34.5">
      <c r="A23" s="42" t="s">
        <v>84</v>
      </c>
      <c r="B23" s="39" t="s">
        <v>24</v>
      </c>
      <c r="C23" s="39" t="s">
        <v>24</v>
      </c>
      <c r="D23" s="39" t="s">
        <v>24</v>
      </c>
      <c r="E23" s="43"/>
    </row>
    <row r="24" spans="1:5" ht="16.5" customHeight="1">
      <c r="A24" s="44" t="s">
        <v>74</v>
      </c>
      <c r="B24" s="156"/>
      <c r="C24" s="156"/>
      <c r="D24" s="156"/>
      <c r="E24" s="156"/>
    </row>
    <row r="25" spans="1:5" ht="17.25">
      <c r="A25" s="45" t="s">
        <v>75</v>
      </c>
      <c r="B25" s="39" t="s">
        <v>24</v>
      </c>
      <c r="C25" s="39" t="s">
        <v>24</v>
      </c>
      <c r="D25" s="39" t="s">
        <v>24</v>
      </c>
      <c r="E25" s="43"/>
    </row>
    <row r="26" spans="1:5" ht="17.25">
      <c r="A26" s="48" t="s">
        <v>76</v>
      </c>
      <c r="B26" s="39" t="s">
        <v>24</v>
      </c>
      <c r="C26" s="39" t="s">
        <v>24</v>
      </c>
      <c r="D26" s="39" t="s">
        <v>24</v>
      </c>
      <c r="E26" s="43"/>
    </row>
    <row r="27" spans="1:5">
      <c r="A27" s="49" t="s">
        <v>85</v>
      </c>
      <c r="B27" s="24"/>
      <c r="C27" s="24"/>
      <c r="E27" s="24"/>
    </row>
    <row r="28" spans="1:5" ht="33" customHeight="1">
      <c r="A28" s="207" t="s">
        <v>86</v>
      </c>
      <c r="B28" s="207"/>
      <c r="C28" s="207"/>
      <c r="D28" s="207"/>
      <c r="E28" s="207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B12" sqref="B12:D12"/>
    </sheetView>
  </sheetViews>
  <sheetFormatPr defaultRowHeight="15"/>
  <cols>
    <col min="1" max="1" width="61" customWidth="1"/>
    <col min="2" max="2" width="15.85546875" customWidth="1"/>
    <col min="3" max="3" width="15.5703125" customWidth="1"/>
    <col min="4" max="4" width="15" style="24" customWidth="1"/>
    <col min="5" max="5" width="15.7109375" customWidth="1"/>
  </cols>
  <sheetData>
    <row r="1" spans="1:7" ht="16.5">
      <c r="A1" s="200" t="s">
        <v>63</v>
      </c>
      <c r="B1" s="200"/>
      <c r="C1" s="200"/>
      <c r="D1" s="200"/>
      <c r="E1" s="200"/>
    </row>
    <row r="2" spans="1:7" ht="36.75" customHeight="1">
      <c r="A2" s="206" t="s">
        <v>129</v>
      </c>
      <c r="B2" s="206"/>
      <c r="C2" s="206"/>
      <c r="D2" s="206"/>
      <c r="E2" s="206"/>
    </row>
    <row r="3" spans="1:7">
      <c r="A3" s="24"/>
      <c r="B3" s="24"/>
      <c r="C3" s="33" t="s">
        <v>69</v>
      </c>
      <c r="D3" s="33"/>
      <c r="E3" s="24"/>
    </row>
    <row r="4" spans="1:7">
      <c r="A4" s="24"/>
      <c r="B4" s="24"/>
      <c r="C4" s="24"/>
      <c r="E4" s="24"/>
    </row>
    <row r="5" spans="1:7" ht="51.75">
      <c r="A5" s="34"/>
      <c r="B5" s="31" t="s">
        <v>135</v>
      </c>
      <c r="C5" s="31" t="s">
        <v>134</v>
      </c>
      <c r="D5" s="31" t="s">
        <v>125</v>
      </c>
      <c r="E5" s="31" t="s">
        <v>127</v>
      </c>
    </row>
    <row r="6" spans="1:7" ht="17.25">
      <c r="A6" s="50" t="s">
        <v>87</v>
      </c>
      <c r="B6" s="158">
        <v>98.274579073843896</v>
      </c>
      <c r="C6" s="158">
        <v>122.110129577466</v>
      </c>
      <c r="D6" s="139">
        <v>138.978220982659</v>
      </c>
      <c r="E6" s="139">
        <v>100</v>
      </c>
      <c r="G6" s="81"/>
    </row>
    <row r="7" spans="1:7" ht="17.25">
      <c r="A7" s="54" t="s">
        <v>71</v>
      </c>
      <c r="B7" s="134"/>
      <c r="C7" s="137"/>
      <c r="D7" s="137"/>
      <c r="E7" s="137"/>
    </row>
    <row r="8" spans="1:7" ht="17.25">
      <c r="A8" s="51" t="s">
        <v>88</v>
      </c>
      <c r="B8" s="138">
        <v>42.030360917000003</v>
      </c>
      <c r="C8" s="138">
        <v>58.181722400550001</v>
      </c>
      <c r="D8" s="160">
        <v>63.991004952449998</v>
      </c>
      <c r="E8" s="160">
        <v>46.043908534729802</v>
      </c>
    </row>
    <row r="9" spans="1:7" ht="17.25">
      <c r="A9" s="54" t="s">
        <v>71</v>
      </c>
      <c r="B9" s="134"/>
      <c r="C9" s="137"/>
      <c r="D9" s="137"/>
      <c r="E9" s="137"/>
    </row>
    <row r="10" spans="1:7" s="24" customFormat="1" ht="34.5">
      <c r="A10" s="52" t="s">
        <v>89</v>
      </c>
      <c r="B10" s="138">
        <v>42.030360917000003</v>
      </c>
      <c r="C10" s="138">
        <v>58.181722400550001</v>
      </c>
      <c r="D10" s="136">
        <v>63.991004952449998</v>
      </c>
      <c r="E10" s="161">
        <v>46.043908534729802</v>
      </c>
    </row>
    <row r="11" spans="1:7" ht="17.25">
      <c r="A11" s="53" t="s">
        <v>90</v>
      </c>
      <c r="B11" s="139"/>
      <c r="C11" s="137"/>
      <c r="D11" s="137"/>
      <c r="E11" s="162"/>
    </row>
    <row r="12" spans="1:7" ht="17.25">
      <c r="A12" s="51" t="s">
        <v>91</v>
      </c>
      <c r="B12" s="138">
        <v>56.2442181568439</v>
      </c>
      <c r="C12" s="138">
        <v>63.928407176916203</v>
      </c>
      <c r="D12" s="160">
        <v>74.9872160302086</v>
      </c>
      <c r="E12" s="160">
        <v>53.956091465270198</v>
      </c>
    </row>
    <row r="13" spans="1:7" ht="17.25">
      <c r="A13" s="54" t="s">
        <v>71</v>
      </c>
      <c r="B13" s="134"/>
      <c r="C13" s="137"/>
      <c r="D13" s="137"/>
      <c r="E13" s="137"/>
    </row>
    <row r="14" spans="1:7" s="24" customFormat="1" ht="34.5">
      <c r="A14" s="53" t="s">
        <v>92</v>
      </c>
      <c r="B14" s="138">
        <v>25.116123068843901</v>
      </c>
      <c r="C14" s="138">
        <v>32.671433621716197</v>
      </c>
      <c r="D14" s="136">
        <v>43.223934211008597</v>
      </c>
      <c r="E14" s="161">
        <v>31.101228599265198</v>
      </c>
    </row>
    <row r="15" spans="1:7" s="24" customFormat="1" ht="34.5">
      <c r="A15" s="55" t="s">
        <v>93</v>
      </c>
      <c r="B15" s="137">
        <v>31.128095087999998</v>
      </c>
      <c r="C15" s="138">
        <v>31.256973555199998</v>
      </c>
      <c r="D15" s="161">
        <v>31.763281819199999</v>
      </c>
      <c r="E15" s="161">
        <v>22.854862866005</v>
      </c>
    </row>
    <row r="16" spans="1:7" ht="17.25">
      <c r="A16" s="56" t="s">
        <v>94</v>
      </c>
      <c r="B16" s="57"/>
      <c r="C16" s="57"/>
      <c r="D16" s="57"/>
      <c r="E16" s="66"/>
    </row>
    <row r="17" spans="1:5">
      <c r="A17" s="24"/>
      <c r="B17" s="24"/>
      <c r="C17" s="24"/>
      <c r="E17" s="24"/>
    </row>
    <row r="18" spans="1:5" ht="34.5" customHeight="1">
      <c r="A18" s="207" t="s">
        <v>86</v>
      </c>
      <c r="B18" s="207"/>
      <c r="C18" s="207"/>
      <c r="D18" s="207"/>
      <c r="E18" s="207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>
      <selection activeCell="B13" sqref="B13:D13"/>
    </sheetView>
  </sheetViews>
  <sheetFormatPr defaultRowHeight="15"/>
  <cols>
    <col min="1" max="1" width="68.42578125" customWidth="1"/>
    <col min="2" max="2" width="15.85546875" customWidth="1"/>
    <col min="3" max="3" width="15.140625" customWidth="1"/>
    <col min="4" max="4" width="15" customWidth="1"/>
  </cols>
  <sheetData>
    <row r="1" spans="1:4" ht="17.25">
      <c r="A1" s="202" t="s">
        <v>63</v>
      </c>
      <c r="B1" s="202"/>
      <c r="C1" s="202"/>
      <c r="D1" s="202"/>
    </row>
    <row r="2" spans="1:4" ht="17.25" customHeight="1">
      <c r="A2" s="208" t="s">
        <v>130</v>
      </c>
      <c r="B2" s="208"/>
      <c r="C2" s="208"/>
      <c r="D2" s="208"/>
    </row>
    <row r="3" spans="1:4">
      <c r="A3" s="24"/>
      <c r="B3" s="24"/>
      <c r="C3" s="24"/>
    </row>
    <row r="4" spans="1:4" ht="17.25">
      <c r="A4" s="34"/>
      <c r="B4" s="172" t="s">
        <v>133</v>
      </c>
      <c r="C4" s="172" t="s">
        <v>115</v>
      </c>
      <c r="D4" s="134" t="s">
        <v>121</v>
      </c>
    </row>
    <row r="5" spans="1:4" ht="24.75" customHeight="1">
      <c r="A5" s="59" t="s">
        <v>95</v>
      </c>
      <c r="B5" s="173">
        <v>508.33326899999997</v>
      </c>
      <c r="C5" s="173">
        <v>549.73017000000004</v>
      </c>
      <c r="D5" s="174">
        <v>588.11148800000001</v>
      </c>
    </row>
    <row r="6" spans="1:4" ht="21.75" customHeight="1">
      <c r="A6" s="60" t="s">
        <v>96</v>
      </c>
      <c r="B6" s="163">
        <v>100</v>
      </c>
      <c r="C6" s="163">
        <v>100</v>
      </c>
      <c r="D6" s="163">
        <v>100</v>
      </c>
    </row>
    <row r="7" spans="1:4" ht="17.25">
      <c r="A7" s="60" t="s">
        <v>71</v>
      </c>
      <c r="B7" s="175"/>
      <c r="C7" s="175"/>
      <c r="D7" s="134"/>
    </row>
    <row r="8" spans="1:4" ht="17.25">
      <c r="A8" s="58" t="s">
        <v>97</v>
      </c>
      <c r="B8" s="164">
        <v>15.509470815297</v>
      </c>
      <c r="C8" s="165">
        <v>4.1224406512016598</v>
      </c>
      <c r="D8" s="166">
        <v>4.9448549455983404</v>
      </c>
    </row>
    <row r="9" spans="1:4" ht="17.25">
      <c r="A9" s="58" t="s">
        <v>98</v>
      </c>
      <c r="B9" s="164">
        <v>41.841155000224902</v>
      </c>
      <c r="C9" s="165">
        <v>43.9065143541239</v>
      </c>
      <c r="D9" s="166">
        <v>39.1297012038643</v>
      </c>
    </row>
    <row r="10" spans="1:4" ht="17.25">
      <c r="A10" s="58" t="s">
        <v>99</v>
      </c>
      <c r="B10" s="164">
        <v>42.227339245820602</v>
      </c>
      <c r="C10" s="164">
        <v>51.394732619459504</v>
      </c>
      <c r="D10" s="166">
        <v>54.949153450306298</v>
      </c>
    </row>
    <row r="11" spans="1:4" ht="17.25">
      <c r="A11" s="58" t="s">
        <v>100</v>
      </c>
      <c r="B11" s="164">
        <v>0.422034938657537</v>
      </c>
      <c r="C11" s="164">
        <v>0.57631237521491696</v>
      </c>
      <c r="D11" s="166">
        <v>0.97629040023105296</v>
      </c>
    </row>
    <row r="12" spans="1:4" ht="36" customHeight="1">
      <c r="A12" s="60" t="s">
        <v>101</v>
      </c>
      <c r="B12" s="167">
        <v>13.1541891733832</v>
      </c>
      <c r="C12" s="168">
        <v>13.087737381830999</v>
      </c>
      <c r="D12" s="169">
        <v>12.2816694953497</v>
      </c>
    </row>
    <row r="13" spans="1:4" ht="22.5" customHeight="1">
      <c r="A13" s="60" t="s">
        <v>102</v>
      </c>
      <c r="B13" s="170">
        <v>2208.32675776726</v>
      </c>
      <c r="C13" s="170">
        <v>2787.4616453650401</v>
      </c>
      <c r="D13" s="171">
        <v>3308</v>
      </c>
    </row>
    <row r="14" spans="1:4">
      <c r="A14" s="24"/>
      <c r="B14" s="24"/>
      <c r="C14" s="24"/>
    </row>
    <row r="15" spans="1:4" ht="33.75" customHeight="1">
      <c r="A15" s="207" t="s">
        <v>86</v>
      </c>
      <c r="B15" s="207"/>
      <c r="C15" s="207"/>
      <c r="D15" s="207"/>
    </row>
  </sheetData>
  <mergeCells count="3">
    <mergeCell ref="A2:D2"/>
    <mergeCell ref="A15:D15"/>
    <mergeCell ref="A1:D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B5" sqref="B5:D5"/>
    </sheetView>
  </sheetViews>
  <sheetFormatPr defaultRowHeight="15"/>
  <cols>
    <col min="1" max="1" width="56.5703125" customWidth="1"/>
    <col min="2" max="2" width="17.28515625" customWidth="1"/>
    <col min="3" max="3" width="16.140625" customWidth="1"/>
    <col min="4" max="4" width="16.7109375" customWidth="1"/>
  </cols>
  <sheetData>
    <row r="1" spans="1:4" ht="17.25">
      <c r="A1" s="202" t="s">
        <v>63</v>
      </c>
      <c r="B1" s="202"/>
      <c r="C1" s="202"/>
      <c r="D1" s="202"/>
    </row>
    <row r="2" spans="1:4" ht="37.5" customHeight="1">
      <c r="A2" s="208" t="s">
        <v>131</v>
      </c>
      <c r="B2" s="208"/>
      <c r="C2" s="208"/>
      <c r="D2" s="208"/>
    </row>
    <row r="3" spans="1:4" ht="17.25">
      <c r="A3" s="25"/>
      <c r="B3" s="25"/>
      <c r="C3" s="25"/>
    </row>
    <row r="4" spans="1:4" ht="17.25">
      <c r="A4" s="34"/>
      <c r="B4" s="38" t="s">
        <v>133</v>
      </c>
      <c r="C4" s="38" t="s">
        <v>115</v>
      </c>
      <c r="D4" s="75" t="s">
        <v>121</v>
      </c>
    </row>
    <row r="5" spans="1:4" ht="34.5">
      <c r="A5" s="61" t="s">
        <v>103</v>
      </c>
      <c r="B5" s="142">
        <v>3379.9525870887901</v>
      </c>
      <c r="C5" s="142">
        <v>4021.0232631182698</v>
      </c>
      <c r="D5" s="142">
        <v>4140.0327566799997</v>
      </c>
    </row>
    <row r="6" spans="1:4" ht="17.25">
      <c r="A6" s="62" t="s">
        <v>104</v>
      </c>
      <c r="B6" s="129">
        <v>100</v>
      </c>
      <c r="C6" s="129">
        <v>100</v>
      </c>
      <c r="D6" s="71">
        <v>100</v>
      </c>
    </row>
    <row r="7" spans="1:4" ht="17.25">
      <c r="A7" s="63" t="s">
        <v>71</v>
      </c>
      <c r="B7" s="71"/>
      <c r="C7" s="129"/>
      <c r="D7" s="71"/>
    </row>
    <row r="8" spans="1:4" ht="17.25">
      <c r="A8" s="64" t="s">
        <v>105</v>
      </c>
      <c r="B8" s="131">
        <v>83.770658523853299</v>
      </c>
      <c r="C8" s="130">
        <v>78.766588519272602</v>
      </c>
      <c r="D8" s="131">
        <v>76.949200359581596</v>
      </c>
    </row>
    <row r="9" spans="1:4" ht="17.25">
      <c r="A9" s="64" t="s">
        <v>106</v>
      </c>
      <c r="B9" s="125">
        <v>15.5655654477778</v>
      </c>
      <c r="C9" s="130">
        <v>20.622226256783001</v>
      </c>
      <c r="D9" s="125">
        <v>22.5028762409381</v>
      </c>
    </row>
    <row r="10" spans="1:4" ht="17.25">
      <c r="A10" s="64" t="s">
        <v>107</v>
      </c>
      <c r="B10" s="125">
        <v>0.66377602836895699</v>
      </c>
      <c r="C10" s="130">
        <v>0.61118522394436203</v>
      </c>
      <c r="D10" s="125">
        <v>0.54792339948032398</v>
      </c>
    </row>
    <row r="11" spans="1:4" ht="17.25">
      <c r="A11" s="62" t="s">
        <v>108</v>
      </c>
      <c r="B11" s="132">
        <v>100</v>
      </c>
      <c r="C11" s="132">
        <v>100</v>
      </c>
      <c r="D11" s="132">
        <v>100</v>
      </c>
    </row>
    <row r="12" spans="1:4" ht="17.25">
      <c r="A12" s="63" t="s">
        <v>71</v>
      </c>
      <c r="B12" s="71"/>
      <c r="C12" s="132"/>
      <c r="D12" s="71"/>
    </row>
    <row r="13" spans="1:4" ht="17.25">
      <c r="A13" s="65" t="s">
        <v>109</v>
      </c>
      <c r="B13" s="131">
        <v>33.728587022988897</v>
      </c>
      <c r="C13" s="130">
        <v>39.4080879324652</v>
      </c>
      <c r="D13" s="131">
        <v>42.730363587718301</v>
      </c>
    </row>
    <row r="14" spans="1:4" ht="17.25">
      <c r="A14" s="65" t="s">
        <v>110</v>
      </c>
      <c r="B14" s="131">
        <v>47.097168625394197</v>
      </c>
      <c r="C14" s="130">
        <v>40.707650179879103</v>
      </c>
      <c r="D14" s="131">
        <v>37.049134104437201</v>
      </c>
    </row>
    <row r="15" spans="1:4" ht="17.25">
      <c r="A15" s="65" t="s">
        <v>111</v>
      </c>
      <c r="B15" s="131">
        <v>11.2330188329808</v>
      </c>
      <c r="C15" s="130">
        <v>13.2140462039815</v>
      </c>
      <c r="D15" s="131">
        <v>13.9145563392103</v>
      </c>
    </row>
    <row r="16" spans="1:4" ht="17.25">
      <c r="A16" s="65" t="s">
        <v>112</v>
      </c>
      <c r="B16" s="131">
        <v>7.0832217071827399</v>
      </c>
      <c r="C16" s="130">
        <v>5.9311905336050801</v>
      </c>
      <c r="D16" s="131">
        <v>5.6318611123013804</v>
      </c>
    </row>
    <row r="17" spans="1:4" ht="17.25">
      <c r="A17" s="65" t="s">
        <v>113</v>
      </c>
      <c r="B17" s="131">
        <v>0.19507483874579501</v>
      </c>
      <c r="C17" s="130">
        <v>0.14739461506047299</v>
      </c>
      <c r="D17" s="131">
        <v>0.12706411444479801</v>
      </c>
    </row>
    <row r="18" spans="1:4" ht="17.25">
      <c r="A18" s="65" t="s">
        <v>114</v>
      </c>
      <c r="B18" s="131">
        <v>0.66292897270756601</v>
      </c>
      <c r="C18" s="130">
        <v>0.59163053500867802</v>
      </c>
      <c r="D18" s="131">
        <v>0.54702074188806904</v>
      </c>
    </row>
    <row r="20" spans="1:4" ht="28.5" customHeight="1">
      <c r="A20" s="204" t="s">
        <v>39</v>
      </c>
      <c r="B20" s="204"/>
      <c r="C20" s="204"/>
      <c r="D20" s="204"/>
    </row>
  </sheetData>
  <mergeCells count="3">
    <mergeCell ref="A2:D2"/>
    <mergeCell ref="A1:D1"/>
    <mergeCell ref="A20:D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պետ պարտատոմսեր</vt:lpstr>
      <vt:lpstr>կառ. արտաքին պարտք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2019-01-23T08:21:49Z</cp:lastPrinted>
  <dcterms:created xsi:type="dcterms:W3CDTF">2016-03-11T11:20:21Z</dcterms:created>
  <dcterms:modified xsi:type="dcterms:W3CDTF">2019-01-24T13:12:50Z</dcterms:modified>
</cp:coreProperties>
</file>