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055" windowHeight="9405" activeTab="8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</sheets>
  <calcPr calcId="124519"/>
</workbook>
</file>

<file path=xl/calcChain.xml><?xml version="1.0" encoding="utf-8"?>
<calcChain xmlns="http://schemas.openxmlformats.org/spreadsheetml/2006/main">
  <c r="F6" i="1"/>
  <c r="H9" i="4"/>
  <c r="H10"/>
  <c r="H8"/>
  <c r="G9"/>
  <c r="G10"/>
  <c r="G8"/>
  <c r="G10" i="3"/>
  <c r="G24" i="2"/>
  <c r="H16"/>
  <c r="H8"/>
  <c r="H11" i="3"/>
  <c r="H24" i="2"/>
  <c r="F14"/>
  <c r="F48" i="1"/>
  <c r="F36"/>
  <c r="H42"/>
  <c r="H38"/>
  <c r="H24"/>
  <c r="H19"/>
  <c r="H8"/>
  <c r="G21"/>
  <c r="G12"/>
  <c r="F20"/>
  <c r="F24"/>
  <c r="F14"/>
  <c r="F6" i="3"/>
  <c r="F7" i="2"/>
  <c r="H20"/>
  <c r="G11" l="1"/>
  <c r="H35" i="1"/>
  <c r="H31"/>
  <c r="H47"/>
  <c r="H45"/>
  <c r="I8" i="4"/>
  <c r="H20" i="1"/>
  <c r="H6" i="3"/>
  <c r="G6"/>
  <c r="H7" i="2"/>
  <c r="G7"/>
  <c r="H29" i="1"/>
  <c r="G29"/>
  <c r="F29"/>
  <c r="H6"/>
  <c r="G6"/>
  <c r="F20" i="2"/>
  <c r="H33" i="1"/>
  <c r="G35"/>
  <c r="I9" i="4" l="1"/>
  <c r="I10"/>
  <c r="H7" i="3"/>
  <c r="H9"/>
  <c r="H10"/>
  <c r="G7"/>
  <c r="G9"/>
  <c r="F10"/>
  <c r="F9"/>
  <c r="F7"/>
  <c r="H19" i="2"/>
  <c r="H21"/>
  <c r="H25"/>
  <c r="H11"/>
  <c r="H13"/>
  <c r="H14"/>
  <c r="H15"/>
  <c r="G20"/>
  <c r="G21"/>
  <c r="G25"/>
  <c r="G19"/>
  <c r="G13"/>
  <c r="G14"/>
  <c r="G15"/>
  <c r="G16"/>
  <c r="G8"/>
  <c r="F25"/>
  <c r="F24"/>
  <c r="F21"/>
  <c r="F19"/>
  <c r="F15"/>
  <c r="F16"/>
  <c r="F13"/>
  <c r="F11"/>
  <c r="F8"/>
  <c r="H48" i="1"/>
  <c r="H43"/>
  <c r="H44"/>
  <c r="H36"/>
  <c r="H37"/>
  <c r="H39"/>
  <c r="H21"/>
  <c r="H22"/>
  <c r="H10"/>
  <c r="H12"/>
  <c r="H13"/>
  <c r="H14"/>
  <c r="H15"/>
  <c r="H16"/>
  <c r="G48"/>
  <c r="G47"/>
  <c r="G43"/>
  <c r="G44"/>
  <c r="G45"/>
  <c r="G42"/>
  <c r="G31"/>
  <c r="G33"/>
  <c r="G36"/>
  <c r="G37"/>
  <c r="G39"/>
  <c r="G20"/>
  <c r="G22"/>
  <c r="G24"/>
  <c r="G8"/>
  <c r="G10"/>
  <c r="G13"/>
  <c r="G14"/>
  <c r="G16"/>
  <c r="G19"/>
  <c r="F47"/>
  <c r="F45"/>
  <c r="F44"/>
  <c r="F43"/>
  <c r="F42"/>
  <c r="F31"/>
  <c r="F33"/>
  <c r="F35"/>
  <c r="F37"/>
  <c r="F39"/>
  <c r="F19"/>
  <c r="F21"/>
  <c r="F22"/>
  <c r="F8"/>
  <c r="F10"/>
  <c r="F12"/>
  <c r="F13"/>
  <c r="F16"/>
</calcChain>
</file>

<file path=xl/sharedStrings.xml><?xml version="1.0" encoding="utf-8"?>
<sst xmlns="http://schemas.openxmlformats.org/spreadsheetml/2006/main" count="279" uniqueCount="154">
  <si>
    <t xml:space="preserve">   ՀՀ կառավարության պարտք</t>
  </si>
  <si>
    <t xml:space="preserve">          այդ թվում՝</t>
  </si>
  <si>
    <t xml:space="preserve">     արտաքին պարտք</t>
  </si>
  <si>
    <t xml:space="preserve">            այդ թվում՝</t>
  </si>
  <si>
    <t>*ՀՀ կառավարության արտաքին երաշխիքները տրամադրվել են ՀՀ կենտրոնական բանկի վարկերի գծով և կրկնահաշվարկից խուսափելու նպատակով արտացոլված են ՀՀ կենտրոնական բանկի արտաքին պարտքի մեջ</t>
  </si>
  <si>
    <t>ՀՀ կառավարության պարտք, (մլրդ դրամ)</t>
  </si>
  <si>
    <t xml:space="preserve">     ներքին պարտք</t>
  </si>
  <si>
    <t xml:space="preserve">     արտաքին վարկեր և փոխառություններ</t>
  </si>
  <si>
    <t xml:space="preserve">     ներքին վարկեր և փոխառություններ</t>
  </si>
  <si>
    <t xml:space="preserve">     պետական գանձապետական պարտատոմսեր</t>
  </si>
  <si>
    <t xml:space="preserve">     արտարժութային պետական պարտատոմսեր</t>
  </si>
  <si>
    <t xml:space="preserve">     արտաքին երաշխիքներ</t>
  </si>
  <si>
    <t xml:space="preserve">     ներքին երաշխիքներ</t>
  </si>
  <si>
    <t>Կառուցվածքն ըստ թողարկման (ներգրավման) ժամկետայնության, %</t>
  </si>
  <si>
    <t xml:space="preserve">     կարճաժամկետ</t>
  </si>
  <si>
    <t xml:space="preserve">     միջնաժամկետ</t>
  </si>
  <si>
    <t xml:space="preserve">     երկարաժամկետ</t>
  </si>
  <si>
    <t>Կառուցվածքն ըստ տոկոսադրույքի, %</t>
  </si>
  <si>
    <t xml:space="preserve">     լողացող տոկոսադրույքով</t>
  </si>
  <si>
    <t xml:space="preserve">     ֆիքսված տոկոսադրույքով</t>
  </si>
  <si>
    <t>ՀՀ կառավարության պարտքի միջին տոկոսադրույքը, %</t>
  </si>
  <si>
    <t xml:space="preserve">     ներքին վարկերի և փոխառությունների գծով</t>
  </si>
  <si>
    <t xml:space="preserve">     պետական գանձապետական պարտատոմսերի գծով</t>
  </si>
  <si>
    <t xml:space="preserve">     արտարժութային պետական պարտատոմսերի գծով</t>
  </si>
  <si>
    <t>-</t>
  </si>
  <si>
    <t>Փոխարկման համար կիրառված ԱՄՆ դոլար/ՀՀ դրամ փոխարժեքը</t>
  </si>
  <si>
    <t xml:space="preserve">     որից`</t>
  </si>
  <si>
    <t>ՀՀ ՊԵՏԱԿԱՆ ՊԱՐՏՔ</t>
  </si>
  <si>
    <t>ՀՀ կենտրոնական բանկի արտաքին պարտք</t>
  </si>
  <si>
    <t>ՀՀ կառավարության պարտք</t>
  </si>
  <si>
    <t xml:space="preserve">          որից՝</t>
  </si>
  <si>
    <t>Կառուցվածքն ըստ ռեզիդենտության, %</t>
  </si>
  <si>
    <t>Կառուցվածքն ըստ գործիքակազմի, %</t>
  </si>
  <si>
    <r>
      <t xml:space="preserve">                                                                                                                             </t>
    </r>
    <r>
      <rPr>
        <b/>
        <sz val="12"/>
        <color theme="1"/>
        <rFont val="GHEA Grapalat"/>
        <family val="3"/>
      </rPr>
      <t xml:space="preserve"> </t>
    </r>
    <r>
      <rPr>
        <b/>
        <sz val="14"/>
        <color theme="1"/>
        <rFont val="GHEA Grapalat"/>
        <family val="3"/>
      </rPr>
      <t>ՏԵՂԵԿԱՆՔ</t>
    </r>
  </si>
  <si>
    <t xml:space="preserve">                  </t>
  </si>
  <si>
    <t>մլն ԱՄՆ դոլար</t>
  </si>
  <si>
    <t>Տոկոսավճար</t>
  </si>
  <si>
    <t>Մայր գումարի մարում</t>
  </si>
  <si>
    <t>Վարկային միջոցների ստացում</t>
  </si>
  <si>
    <t>Աղբյուրը՝ Հայաստանի Հանրապետության ֆինանսների նախարարության ինտերնետային կայքում հրապարակված Հայաստանի Հանրապետության պետական պարտքի ամսական տեղեկագրերը</t>
  </si>
  <si>
    <t>ՀՀ կառավարության երաշխիքով տրամադրված վարկեր</t>
  </si>
  <si>
    <t>ռեզիդենտների կողմից ձեռքբերված արտարժութային պետական պարտատոմսեր</t>
  </si>
  <si>
    <t>ներքին երաշխիքներ</t>
  </si>
  <si>
    <t>ռեզիդենտների կողմից ձեռքբերված պետական գանձապետական պարտատոմսեր</t>
  </si>
  <si>
    <t>վարկեր և փոխառություններ</t>
  </si>
  <si>
    <t>արտաքին երաշխիքներ*</t>
  </si>
  <si>
    <t>ոչ ռեզիդենտների կողմից ձեռքբերված    արտարժութային պետական պարտատոմսեր</t>
  </si>
  <si>
    <t>ոչ ռեզիդենտների կողմից ձեռքբերված  պետական գանձապետական պարտատոմսեր</t>
  </si>
  <si>
    <t>ոչ ռեզիդենտների կողմից ձեռքբերված  արտարժութային պետական պարտատոմսեր</t>
  </si>
  <si>
    <t xml:space="preserve">                                                                                                                      </t>
  </si>
  <si>
    <t xml:space="preserve">                այդ թվում՝</t>
  </si>
  <si>
    <t xml:space="preserve">          որից`</t>
  </si>
  <si>
    <t xml:space="preserve">     արտաքին վարկերի և փոխառությունների գծով</t>
  </si>
  <si>
    <t xml:space="preserve">                                                                                                       /մլն ԱՄՆ դոլար/                                  </t>
  </si>
  <si>
    <t>Վերաֆինանսավորման ռիսկ</t>
  </si>
  <si>
    <t>8 – 11 տարի</t>
  </si>
  <si>
    <t>առավելագույնը 20%</t>
  </si>
  <si>
    <t>Տոկոսադրույքի ռիսկ</t>
  </si>
  <si>
    <t>Ֆիքսված տոկոսադրույքով պարտքի կշիռը ընդամենը պարտքի մեջ</t>
  </si>
  <si>
    <t>առնվազն 80%</t>
  </si>
  <si>
    <t>Փոխարժեքի ռիսկ</t>
  </si>
  <si>
    <t>առնվազն 20%</t>
  </si>
  <si>
    <t>ՀՀ կառավարության պարտքի մինչև մարում միջին ժամկետը, տարի</t>
  </si>
  <si>
    <t>ՏԵՂԵԿԱՆՔ</t>
  </si>
  <si>
    <t>Ներքին պարտքի կշիռը ընդամենը պարտքի մեջ</t>
  </si>
  <si>
    <t xml:space="preserve">     արտաքին երաշխիքների գծով</t>
  </si>
  <si>
    <t xml:space="preserve">     ներքին երաշխիքների գծով</t>
  </si>
  <si>
    <t xml:space="preserve">ՀՀ կառավարության պարտքի կառավարման  ուղենշային ցուցանիշները </t>
  </si>
  <si>
    <t xml:space="preserve">                                                                                     ՏԵՂԵԿԱՆՔ</t>
  </si>
  <si>
    <t>մլրդ դրամ</t>
  </si>
  <si>
    <t xml:space="preserve">Ընդամենը ֆինանսավորումն փոխառու զուտ միջոցների հաշվին* </t>
  </si>
  <si>
    <t>այդ թվում`</t>
  </si>
  <si>
    <t>ներքին աղբյուրներից</t>
  </si>
  <si>
    <t>պետական գանձապետական պարտատոմսերի տեղաբաշխումից զուտ մուտք</t>
  </si>
  <si>
    <t xml:space="preserve">      որից`</t>
  </si>
  <si>
    <t>տեղաբաշխումից մուտք</t>
  </si>
  <si>
    <t>մարում / հետգնում</t>
  </si>
  <si>
    <t>ռեզիդենտից ստացված առևտրային վարկի մարում</t>
  </si>
  <si>
    <t>արտաքին աղբյուրներից</t>
  </si>
  <si>
    <t xml:space="preserve">վարկերի և փոխառությունների գծով զուտ մուտք </t>
  </si>
  <si>
    <t>վարկերի և փոխառությունների ստացում</t>
  </si>
  <si>
    <t>նպատակային վարկեր</t>
  </si>
  <si>
    <t>բյուջետային աջակցության վարկեր</t>
  </si>
  <si>
    <t>վարկերի և փոխառությունների մարում</t>
  </si>
  <si>
    <t>արտարժութային պետական պարտատոմսերի տեղաբաշխումից զուտ մուտք</t>
  </si>
  <si>
    <t>* առանց մուրհակների:</t>
  </si>
  <si>
    <t>Աղբյուրը՝ Հայաստանի Հանրապետության ֆինանսների նախարարության ինտերնետային կայքում հրապարակված Հայաստանի Հանրապետության պետական պարտքի ամսական և տարեկան տեղեկագրերը</t>
  </si>
  <si>
    <t>Ընդամենը տոկոսավճարներ*</t>
  </si>
  <si>
    <t xml:space="preserve">ներքին տոկոսավճարներ                                                         </t>
  </si>
  <si>
    <t>պետական գանձապետական պարտատոմսերի գծով</t>
  </si>
  <si>
    <t>ռեզիդենտից ստացված առևտրային վարկի գծով</t>
  </si>
  <si>
    <t xml:space="preserve">արտաքին տոկոսավճարներ     </t>
  </si>
  <si>
    <t>արտաքին աղբյուրներից ստացված վարկերի գծով</t>
  </si>
  <si>
    <t>արտարժույթով պետական պարտատոմսերի գծով</t>
  </si>
  <si>
    <t>* առանց մուրհակների սպասարկման ծախսերի:</t>
  </si>
  <si>
    <t>Պետական պարտատոմսերի ծավալը, մլրդ դրամ</t>
  </si>
  <si>
    <t>Պետական պարտատոմսերի կառուցվածքը, %</t>
  </si>
  <si>
    <t>կարճաժամկետ</t>
  </si>
  <si>
    <t>միջնաժամկետ</t>
  </si>
  <si>
    <t>երկարաժամկետ</t>
  </si>
  <si>
    <t>խնայողական</t>
  </si>
  <si>
    <t>Պետական պարտատոմսերի միջին կշռված եկամտաբերություն , %</t>
  </si>
  <si>
    <t>Պետական պարտատոմսերի միջին ժամկետայնությունը, օր</t>
  </si>
  <si>
    <t>ՀՀ կառավարության արտաքին վարկերի գծով պարտք, մլն ԱՄՆ դոլար</t>
  </si>
  <si>
    <t>Կառուցվածքն ըստ վարկատուների, %</t>
  </si>
  <si>
    <t>Միջազգային կազմակերպություններ</t>
  </si>
  <si>
    <t>Օտարերկրյա պետություններ </t>
  </si>
  <si>
    <t>Առևտրային բանկեր</t>
  </si>
  <si>
    <t>Արժութային կառուցվածքը, %</t>
  </si>
  <si>
    <t>USD</t>
  </si>
  <si>
    <t>SDR</t>
  </si>
  <si>
    <t>EUR</t>
  </si>
  <si>
    <t>JPY</t>
  </si>
  <si>
    <t>AED</t>
  </si>
  <si>
    <t>CNY</t>
  </si>
  <si>
    <t>31.12.2017</t>
  </si>
  <si>
    <t>ուղենիշներն ըստ 2018-2020թթ. ռազմավարական ծրագրի</t>
  </si>
  <si>
    <t xml:space="preserve">Առաջիկա 365 օրվա ընթացքում մարման ենթակա ՀՀ կառավարության պարտքի տեսակարար կշիռը (պետական գանձապետական պարատոմսերի գծով), %  </t>
  </si>
  <si>
    <t>x</t>
  </si>
  <si>
    <t xml:space="preserve">             2016-2018թթ.  Հայաստանի Հանրապետության կառավարության պարտքի միջին տոկոսադրույքի վերաբերյալ </t>
  </si>
  <si>
    <t>01.06.2018 - 30.06.2018</t>
  </si>
  <si>
    <t xml:space="preserve">  ՀՀ կենտրոնական բանկի արտաքին պարտք</t>
  </si>
  <si>
    <t>31.07.2018</t>
  </si>
  <si>
    <t xml:space="preserve">31.07.2018-ը 31.07.2017-ի նկատմամբ(%) </t>
  </si>
  <si>
    <t xml:space="preserve">31.07.2018-ը 31.12.2017-ի նկատմամբ(%) </t>
  </si>
  <si>
    <t xml:space="preserve">31.07.2018-ը 31.07.2016-ի նկատմամբ(%) </t>
  </si>
  <si>
    <r>
      <t xml:space="preserve">                          </t>
    </r>
    <r>
      <rPr>
        <b/>
        <sz val="12"/>
        <color theme="1"/>
        <rFont val="GHEA Grapalat"/>
        <family val="3"/>
      </rPr>
      <t>2016-2018թթ. Հայաստանի Հանրապետության պետական պարտքի վերաբերյալ (հուլիս ամսվա վերջի դրությամբ)</t>
    </r>
  </si>
  <si>
    <t xml:space="preserve">  2016-2018թթ.  Հայաստանի Հանրապետության կառավարության պարտքի կառուցվածքի վերաբերյալ  (հուլիս ամսվա վերջի դրությամբ)</t>
  </si>
  <si>
    <t xml:space="preserve">Տեսակարար կշռի փոփոխությունը` 31.07.2018-ին 31.07.2016-ի նկատմամբ(+/-) </t>
  </si>
  <si>
    <t xml:space="preserve">Տեսակարար կշռի փոփոխությունը 31.07.2018-ին 31.07.2017-ի նկատմամբ(+/-) </t>
  </si>
  <si>
    <t xml:space="preserve">Տեսակարար կշռի փոփոխությունը 31.07.2018-ին 31.12.2017-ի նկատմամբ(+/-) </t>
  </si>
  <si>
    <t xml:space="preserve">Փոփոխությունը               31.07.2018-ին 31.07.2016-ի նկատմամբ(+/-) </t>
  </si>
  <si>
    <t xml:space="preserve">Փոփոխությունը         31.07.2018-ին 31.07.2017-ի նկատմամբ(+/-) </t>
  </si>
  <si>
    <t xml:space="preserve">Փոփոխությունը         31.07.2018-ին 31.12.2017-ի նկատմամբ(+/-) </t>
  </si>
  <si>
    <t xml:space="preserve">                                                                         (հուլիս ամսվա վերջի դրությամբ)</t>
  </si>
  <si>
    <t xml:space="preserve"> 2016-2018թթ. հունվար-հուլիս ամիսներին Հայաստանի Հանրապետության կառավարության արտաքին վարկերի սպասարկման և արտաքին վարկային միջոցների ստացման վերաբերյալ</t>
  </si>
  <si>
    <t>01.01.2018-31.07.2018</t>
  </si>
  <si>
    <t>01.07.2018 - 31.07.2018</t>
  </si>
  <si>
    <t xml:space="preserve">Փոփոխությունը 01.01.2018 - 31.07.2018-ին 01.01.2016-31.07.2016-ի նկատմամբ(%) </t>
  </si>
  <si>
    <t xml:space="preserve">Փոփոխությունը 01.01.2018 - 31.07.2018-ին 01.01.2017 - 31.07.2017-ի նկատմամբ(%) </t>
  </si>
  <si>
    <t xml:space="preserve">Փոփոխությունը 01.07.2018 - 31.07.2018-ին 01.06.2018 - 30.06.2018-ի նկատմամբ(%) </t>
  </si>
  <si>
    <t>2016-2018թթ. հունվար-հուլիս ամիսներին պետական բյուջեի պակասուրդի ֆինանսավորումը փոխառու միջոցների հաշվին</t>
  </si>
  <si>
    <t>% (2018թ. հուվար-հուլիս)</t>
  </si>
  <si>
    <t>2016-2018թթ. հուվար-հուլիս ամիսներին ՀՀ պետական բյուջեից ՀՀ կառավարության պարտքի գծով վճարված տոկոսավճարներ</t>
  </si>
  <si>
    <t>2016-2018թթ. շրջանառության մեջ գտնվող ՀՀ պետական պարտատոմսերը  (հուլիս ամսվա վերջի դրությամբ)</t>
  </si>
  <si>
    <t xml:space="preserve">2016-2018թթ. վարկային պայմանագրերով ձևավորված ՀՀ կառավարության արտաքին պարտքը (հուլիս ամսվա վերջի դրությամբ) </t>
  </si>
  <si>
    <t>31.06.2017</t>
  </si>
  <si>
    <t>31.07.2017</t>
  </si>
  <si>
    <t>01.01.2017 - 31.07.2017</t>
  </si>
  <si>
    <t>01.01.2017-31.07.2017</t>
  </si>
  <si>
    <t>31.07.2016</t>
  </si>
  <si>
    <t>01.01.2016 - 31.07.2016</t>
  </si>
  <si>
    <t>01.01.2016-31.07.2016</t>
  </si>
  <si>
    <t xml:space="preserve">                                                                                                    ՏԵՂԵԿԱՆՔ</t>
  </si>
</sst>
</file>

<file path=xl/styles.xml><?xml version="1.0" encoding="utf-8"?>
<styleSheet xmlns="http://schemas.openxmlformats.org/spreadsheetml/2006/main">
  <numFmts count="9">
    <numFmt numFmtId="43" formatCode="_(* #,##0.00_);_(* \(#,##0.00\);_(* &quot;-&quot;??_);_(@_)"/>
    <numFmt numFmtId="164" formatCode="#,##0.0;[Red]#,##0.0"/>
    <numFmt numFmtId="165" formatCode="#,##0.0"/>
    <numFmt numFmtId="166" formatCode="#,##0.00;[Red]#,##0.00"/>
    <numFmt numFmtId="167" formatCode="0.0"/>
    <numFmt numFmtId="168" formatCode="_(* #,##0.0_);_(* \(#,##0.0\);_(* &quot;-&quot;??_);_(@_)"/>
    <numFmt numFmtId="169" formatCode="0.0000"/>
    <numFmt numFmtId="170" formatCode="0.00;[Red]0.00"/>
    <numFmt numFmtId="171" formatCode="0;[Red]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b/>
      <i/>
      <sz val="11"/>
      <color theme="1"/>
      <name val="GHEA Grapalat"/>
      <family val="3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GHEA Grapalat"/>
      <family val="3"/>
    </font>
    <font>
      <b/>
      <sz val="14"/>
      <color theme="1"/>
      <name val="GHEA Grapalat"/>
      <family val="3"/>
    </font>
    <font>
      <sz val="11"/>
      <color indexed="8"/>
      <name val="GHEA Grapalat"/>
      <family val="3"/>
    </font>
    <font>
      <sz val="8"/>
      <color theme="1"/>
      <name val="GHEA Grapalat"/>
      <family val="3"/>
    </font>
    <font>
      <i/>
      <sz val="12"/>
      <color theme="1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b/>
      <i/>
      <sz val="12"/>
      <color indexed="8"/>
      <name val="GHEA Grapalat"/>
      <family val="3"/>
    </font>
    <font>
      <sz val="11"/>
      <color indexed="8"/>
      <name val="Calibri"/>
      <family val="2"/>
    </font>
    <font>
      <b/>
      <i/>
      <sz val="12"/>
      <name val="GHEA Grapalat"/>
      <family val="3"/>
    </font>
    <font>
      <sz val="12"/>
      <color indexed="8"/>
      <name val="GHEA Grapalat"/>
      <family val="3"/>
    </font>
    <font>
      <sz val="12"/>
      <name val="GHEA Grapalat"/>
      <family val="3"/>
    </font>
    <font>
      <b/>
      <sz val="12"/>
      <color indexed="8"/>
      <name val="GHEA Grapalat"/>
      <family val="3"/>
    </font>
    <font>
      <i/>
      <sz val="12"/>
      <name val="GHEA Grapalat"/>
      <family val="3"/>
    </font>
    <font>
      <i/>
      <sz val="12"/>
      <color indexed="8"/>
      <name val="GHEA Grapalat"/>
      <family val="3"/>
    </font>
    <font>
      <i/>
      <sz val="10"/>
      <color indexed="8"/>
      <name val="GHEA Grapalat"/>
      <family val="3"/>
    </font>
    <font>
      <b/>
      <sz val="11"/>
      <color indexed="8"/>
      <name val="GHEA Grapalat"/>
      <family val="3"/>
    </font>
    <font>
      <b/>
      <i/>
      <sz val="11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i/>
      <sz val="11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23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4" fillId="0" borderId="0" xfId="0" applyFont="1" applyAlignment="1"/>
    <xf numFmtId="0" fontId="2" fillId="0" borderId="1" xfId="0" applyFont="1" applyBorder="1" applyAlignment="1">
      <alignment horizontal="left" vertical="center" wrapText="1"/>
    </xf>
    <xf numFmtId="0" fontId="0" fillId="0" borderId="0" xfId="0"/>
    <xf numFmtId="0" fontId="2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horizontal="center" wrapText="1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/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/>
    <xf numFmtId="0" fontId="4" fillId="0" borderId="0" xfId="0" applyFont="1" applyAlignment="1">
      <alignment horizontal="center"/>
    </xf>
    <xf numFmtId="165" fontId="6" fillId="4" borderId="1" xfId="0" applyNumberFormat="1" applyFont="1" applyFill="1" applyBorder="1" applyAlignment="1">
      <alignment horizontal="center"/>
    </xf>
    <xf numFmtId="167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 textRotation="90" wrapText="1"/>
    </xf>
    <xf numFmtId="165" fontId="6" fillId="5" borderId="1" xfId="0" applyNumberFormat="1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11" fillId="0" borderId="1" xfId="0" applyFont="1" applyBorder="1" applyAlignment="1">
      <alignment horizontal="left" vertical="center" wrapText="1"/>
    </xf>
    <xf numFmtId="0" fontId="0" fillId="0" borderId="0" xfId="0"/>
    <xf numFmtId="0" fontId="9" fillId="0" borderId="0" xfId="0" applyFont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4" fillId="6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5" fillId="0" borderId="0" xfId="0" applyFont="1" applyAlignment="1">
      <alignment horizontal="center"/>
    </xf>
    <xf numFmtId="0" fontId="9" fillId="0" borderId="1" xfId="0" applyFont="1" applyBorder="1"/>
    <xf numFmtId="0" fontId="16" fillId="0" borderId="1" xfId="3" applyFont="1" applyBorder="1" applyAlignment="1">
      <alignment vertical="center" wrapText="1"/>
    </xf>
    <xf numFmtId="2" fontId="18" fillId="0" borderId="1" xfId="4" applyNumberFormat="1" applyFont="1" applyFill="1" applyBorder="1" applyAlignment="1">
      <alignment horizontal="center" vertical="center" wrapText="1"/>
    </xf>
    <xf numFmtId="0" fontId="19" fillId="0" borderId="1" xfId="3" applyFont="1" applyBorder="1" applyAlignment="1">
      <alignment horizontal="left" vertical="center" wrapText="1" indent="15"/>
    </xf>
    <xf numFmtId="2" fontId="9" fillId="0" borderId="1" xfId="0" applyNumberFormat="1" applyFont="1" applyBorder="1" applyAlignment="1">
      <alignment horizontal="center" vertical="center" wrapText="1"/>
    </xf>
    <xf numFmtId="2" fontId="20" fillId="0" borderId="1" xfId="4" applyNumberFormat="1" applyFont="1" applyFill="1" applyBorder="1" applyAlignment="1">
      <alignment horizontal="center" vertical="center" wrapText="1"/>
    </xf>
    <xf numFmtId="0" fontId="21" fillId="0" borderId="1" xfId="3" applyFont="1" applyBorder="1" applyAlignment="1">
      <alignment horizontal="left" vertical="center" wrapText="1" indent="2"/>
    </xf>
    <xf numFmtId="2" fontId="22" fillId="0" borderId="1" xfId="4" applyNumberFormat="1" applyFont="1" applyFill="1" applyBorder="1" applyAlignment="1">
      <alignment horizontal="center" vertical="center" wrapText="1"/>
    </xf>
    <xf numFmtId="0" fontId="23" fillId="0" borderId="1" xfId="3" applyFont="1" applyFill="1" applyBorder="1" applyAlignment="1">
      <alignment horizontal="left" vertical="center" wrapText="1" indent="3"/>
    </xf>
    <xf numFmtId="2" fontId="20" fillId="0" borderId="4" xfId="4" applyNumberFormat="1" applyFont="1" applyFill="1" applyBorder="1" applyAlignment="1">
      <alignment horizontal="center" vertical="center" wrapText="1"/>
    </xf>
    <xf numFmtId="0" fontId="19" fillId="0" borderId="1" xfId="3" applyFont="1" applyFill="1" applyBorder="1" applyAlignment="1">
      <alignment horizontal="left" vertical="center" wrapText="1" indent="15"/>
    </xf>
    <xf numFmtId="0" fontId="20" fillId="0" borderId="1" xfId="3" applyFont="1" applyFill="1" applyBorder="1" applyAlignment="1">
      <alignment horizontal="left" vertical="center" wrapText="1" indent="7"/>
    </xf>
    <xf numFmtId="0" fontId="23" fillId="0" borderId="1" xfId="3" applyFont="1" applyBorder="1" applyAlignment="1">
      <alignment horizontal="left" vertical="center" indent="3"/>
    </xf>
    <xf numFmtId="0" fontId="19" fillId="0" borderId="1" xfId="3" applyFont="1" applyBorder="1" applyAlignment="1">
      <alignment horizontal="left" vertical="center" indent="11"/>
    </xf>
    <xf numFmtId="0" fontId="19" fillId="0" borderId="1" xfId="3" applyFont="1" applyBorder="1" applyAlignment="1">
      <alignment horizontal="left" vertical="center" indent="7"/>
    </xf>
    <xf numFmtId="0" fontId="24" fillId="0" borderId="0" xfId="3" applyFont="1" applyAlignment="1">
      <alignment vertical="center"/>
    </xf>
    <xf numFmtId="0" fontId="21" fillId="0" borderId="1" xfId="3" applyFont="1" applyBorder="1" applyAlignment="1">
      <alignment horizontal="left" vertical="center" wrapText="1"/>
    </xf>
    <xf numFmtId="2" fontId="14" fillId="0" borderId="1" xfId="4" applyNumberFormat="1" applyFont="1" applyBorder="1" applyAlignment="1">
      <alignment horizontal="center" vertical="center" wrapText="1"/>
    </xf>
    <xf numFmtId="2" fontId="20" fillId="0" borderId="1" xfId="4" applyNumberFormat="1" applyFont="1" applyBorder="1" applyAlignment="1">
      <alignment horizontal="center" vertical="center" wrapText="1"/>
    </xf>
    <xf numFmtId="0" fontId="23" fillId="0" borderId="1" xfId="3" applyFont="1" applyFill="1" applyBorder="1" applyAlignment="1">
      <alignment horizontal="left" vertical="center" wrapText="1" indent="2"/>
    </xf>
    <xf numFmtId="2" fontId="22" fillId="0" borderId="1" xfId="4" applyNumberFormat="1" applyFont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left" vertical="center" wrapText="1" indent="5"/>
    </xf>
    <xf numFmtId="0" fontId="19" fillId="0" borderId="1" xfId="3" applyFont="1" applyFill="1" applyBorder="1" applyAlignment="1">
      <alignment horizontal="left" vertical="center" wrapText="1" indent="5"/>
    </xf>
    <xf numFmtId="0" fontId="19" fillId="0" borderId="1" xfId="3" applyFont="1" applyFill="1" applyBorder="1" applyAlignment="1">
      <alignment horizontal="left" vertical="center" wrapText="1"/>
    </xf>
    <xf numFmtId="0" fontId="19" fillId="0" borderId="1" xfId="3" applyFont="1" applyBorder="1" applyAlignment="1">
      <alignment horizontal="left" vertical="center" wrapText="1" indent="5"/>
    </xf>
    <xf numFmtId="0" fontId="23" fillId="0" borderId="0" xfId="3" applyFont="1" applyBorder="1" applyAlignment="1">
      <alignment vertical="center" wrapText="1"/>
    </xf>
    <xf numFmtId="0" fontId="9" fillId="0" borderId="0" xfId="0" applyFont="1" applyBorder="1"/>
    <xf numFmtId="0" fontId="19" fillId="0" borderId="1" xfId="0" applyFont="1" applyBorder="1" applyAlignment="1">
      <alignment horizontal="left" vertical="center" wrapText="1" indent="4"/>
    </xf>
    <xf numFmtId="0" fontId="21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indent="2"/>
    </xf>
    <xf numFmtId="0" fontId="19" fillId="0" borderId="1" xfId="0" applyFont="1" applyBorder="1" applyAlignment="1">
      <alignment horizontal="left" vertical="center" indent="4"/>
    </xf>
    <xf numFmtId="2" fontId="9" fillId="0" borderId="0" xfId="0" applyNumberFormat="1" applyFont="1" applyBorder="1"/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5" xfId="0" applyFont="1" applyBorder="1" applyAlignment="1"/>
    <xf numFmtId="0" fontId="4" fillId="0" borderId="0" xfId="0" applyFont="1" applyAlignment="1">
      <alignment vertical="top"/>
    </xf>
    <xf numFmtId="170" fontId="9" fillId="0" borderId="1" xfId="0" applyNumberFormat="1" applyFont="1" applyBorder="1" applyAlignment="1">
      <alignment horizontal="center" vertical="center" wrapText="1"/>
    </xf>
    <xf numFmtId="170" fontId="2" fillId="0" borderId="1" xfId="0" applyNumberFormat="1" applyFont="1" applyBorder="1" applyAlignment="1">
      <alignment horizontal="center" vertical="center" wrapText="1"/>
    </xf>
    <xf numFmtId="2" fontId="18" fillId="6" borderId="1" xfId="4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center" vertical="center" wrapText="1"/>
    </xf>
    <xf numFmtId="170" fontId="2" fillId="6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166" fontId="6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170" fontId="2" fillId="0" borderId="1" xfId="1" applyNumberFormat="1" applyFont="1" applyBorder="1" applyAlignment="1">
      <alignment horizontal="center" vertical="center" wrapText="1"/>
    </xf>
    <xf numFmtId="4" fontId="0" fillId="0" borderId="0" xfId="0" applyNumberFormat="1"/>
    <xf numFmtId="2" fontId="0" fillId="0" borderId="0" xfId="0" applyNumberFormat="1"/>
    <xf numFmtId="4" fontId="6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70" fontId="28" fillId="0" borderId="1" xfId="10" applyNumberFormat="1" applyFont="1" applyFill="1" applyBorder="1" applyAlignment="1">
      <alignment horizontal="center" vertical="center" wrapText="1"/>
    </xf>
    <xf numFmtId="170" fontId="6" fillId="5" borderId="1" xfId="0" applyNumberFormat="1" applyFont="1" applyFill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39" fontId="25" fillId="0" borderId="1" xfId="5" applyNumberFormat="1" applyFont="1" applyFill="1" applyBorder="1" applyAlignment="1">
      <alignment horizontal="center" vertical="center"/>
    </xf>
    <xf numFmtId="170" fontId="25" fillId="0" borderId="1" xfId="5" applyNumberFormat="1" applyFont="1" applyFill="1" applyBorder="1" applyAlignment="1">
      <alignment horizontal="center" vertical="center"/>
    </xf>
    <xf numFmtId="0" fontId="28" fillId="0" borderId="1" xfId="2" applyNumberFormat="1" applyFont="1" applyBorder="1" applyAlignment="1">
      <alignment horizontal="center" vertical="center" wrapText="1"/>
    </xf>
    <xf numFmtId="168" fontId="11" fillId="0" borderId="1" xfId="5" applyNumberFormat="1" applyFont="1" applyFill="1" applyBorder="1" applyAlignment="1">
      <alignment horizontal="center" vertical="center" wrapText="1"/>
    </xf>
    <xf numFmtId="2" fontId="28" fillId="0" borderId="1" xfId="7" applyNumberFormat="1" applyFont="1" applyBorder="1" applyAlignment="1">
      <alignment horizontal="center" vertical="center" wrapText="1"/>
    </xf>
    <xf numFmtId="2" fontId="28" fillId="0" borderId="1" xfId="8" applyNumberFormat="1" applyFont="1" applyBorder="1" applyAlignment="1">
      <alignment horizontal="center" vertical="center" wrapText="1"/>
    </xf>
    <xf numFmtId="2" fontId="28" fillId="0" borderId="1" xfId="9" applyNumberFormat="1" applyFont="1" applyBorder="1" applyAlignment="1">
      <alignment horizontal="center" vertical="center" wrapText="1"/>
    </xf>
    <xf numFmtId="170" fontId="28" fillId="0" borderId="1" xfId="10" applyNumberFormat="1" applyFont="1" applyBorder="1" applyAlignment="1">
      <alignment horizontal="center" vertical="center"/>
    </xf>
    <xf numFmtId="169" fontId="28" fillId="0" borderId="1" xfId="7" applyNumberFormat="1" applyFont="1" applyBorder="1" applyAlignment="1">
      <alignment horizontal="center" vertical="center" wrapText="1"/>
    </xf>
    <xf numFmtId="169" fontId="28" fillId="0" borderId="1" xfId="8" applyNumberFormat="1" applyFont="1" applyBorder="1" applyAlignment="1">
      <alignment horizontal="center" vertical="center" wrapText="1"/>
    </xf>
    <xf numFmtId="169" fontId="28" fillId="0" borderId="1" xfId="9" applyNumberFormat="1" applyFont="1" applyBorder="1" applyAlignment="1">
      <alignment horizontal="center" vertical="center" wrapText="1"/>
    </xf>
    <xf numFmtId="170" fontId="28" fillId="0" borderId="1" xfId="6" applyNumberFormat="1" applyFont="1" applyBorder="1" applyAlignment="1">
      <alignment horizontal="center" vertical="center"/>
    </xf>
    <xf numFmtId="1" fontId="28" fillId="7" borderId="1" xfId="5" applyNumberFormat="1" applyFont="1" applyFill="1" applyBorder="1" applyAlignment="1">
      <alignment horizontal="center" vertical="center" wrapText="1"/>
    </xf>
    <xf numFmtId="171" fontId="28" fillId="6" borderId="1" xfId="1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43" fontId="26" fillId="4" borderId="1" xfId="10" applyNumberFormat="1" applyFont="1" applyFill="1" applyBorder="1" applyAlignment="1">
      <alignment horizontal="center" vertical="center" wrapText="1"/>
    </xf>
    <xf numFmtId="43" fontId="26" fillId="5" borderId="1" xfId="10" applyNumberFormat="1" applyFont="1" applyFill="1" applyBorder="1" applyAlignment="1">
      <alignment horizontal="center" vertical="center" wrapText="1"/>
    </xf>
    <xf numFmtId="43" fontId="27" fillId="2" borderId="1" xfId="10" applyNumberFormat="1" applyFont="1" applyFill="1" applyBorder="1" applyAlignment="1">
      <alignment horizontal="center" vertical="center" wrapText="1"/>
    </xf>
    <xf numFmtId="43" fontId="28" fillId="0" borderId="1" xfId="10" applyNumberFormat="1" applyFont="1" applyFill="1" applyBorder="1" applyAlignment="1">
      <alignment horizontal="center" vertical="center" wrapText="1"/>
    </xf>
    <xf numFmtId="166" fontId="26" fillId="5" borderId="1" xfId="10" applyNumberFormat="1" applyFont="1" applyFill="1" applyBorder="1" applyAlignment="1">
      <alignment horizontal="center" vertical="center" wrapText="1"/>
    </xf>
    <xf numFmtId="166" fontId="28" fillId="0" borderId="1" xfId="10" applyNumberFormat="1" applyFont="1" applyFill="1" applyBorder="1" applyAlignment="1">
      <alignment horizontal="center" vertical="center" wrapText="1"/>
    </xf>
    <xf numFmtId="170" fontId="29" fillId="0" borderId="1" xfId="10" applyNumberFormat="1" applyFont="1" applyFill="1" applyBorder="1" applyAlignment="1">
      <alignment horizontal="center" vertical="center" wrapText="1"/>
    </xf>
    <xf numFmtId="170" fontId="26" fillId="0" borderId="1" xfId="10" applyNumberFormat="1" applyFont="1" applyFill="1" applyBorder="1" applyAlignment="1">
      <alignment horizontal="center" vertical="center" wrapText="1"/>
    </xf>
    <xf numFmtId="164" fontId="28" fillId="0" borderId="1" xfId="1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/>
    </xf>
    <xf numFmtId="4" fontId="3" fillId="4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left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2" fillId="6" borderId="1" xfId="1" applyNumberFormat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11" fillId="0" borderId="1" xfId="10" applyNumberFormat="1" applyFont="1" applyFill="1" applyBorder="1" applyAlignment="1">
      <alignment horizontal="center" vertical="center" wrapText="1"/>
    </xf>
    <xf numFmtId="166" fontId="27" fillId="2" borderId="1" xfId="10" applyNumberFormat="1" applyFont="1" applyFill="1" applyBorder="1" applyAlignment="1">
      <alignment horizontal="center" vertical="center" wrapText="1"/>
    </xf>
    <xf numFmtId="166" fontId="26" fillId="4" borderId="1" xfId="10" applyNumberFormat="1" applyFont="1" applyFill="1" applyBorder="1" applyAlignment="1">
      <alignment horizontal="center" vertical="center" wrapText="1"/>
    </xf>
    <xf numFmtId="166" fontId="3" fillId="3" borderId="1" xfId="1" applyNumberFormat="1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center" vertical="center" wrapText="1"/>
    </xf>
    <xf numFmtId="166" fontId="11" fillId="0" borderId="1" xfId="10" applyNumberFormat="1" applyFont="1" applyBorder="1" applyAlignment="1">
      <alignment horizontal="center" vertical="center" wrapText="1"/>
    </xf>
    <xf numFmtId="39" fontId="2" fillId="0" borderId="1" xfId="1" applyNumberFormat="1" applyFont="1" applyBorder="1" applyAlignment="1">
      <alignment horizontal="center" vertical="center" wrapText="1"/>
    </xf>
    <xf numFmtId="39" fontId="2" fillId="0" borderId="1" xfId="0" applyNumberFormat="1" applyFont="1" applyBorder="1" applyAlignment="1">
      <alignment horizontal="center" vertical="center" wrapText="1"/>
    </xf>
    <xf numFmtId="166" fontId="27" fillId="3" borderId="1" xfId="10" applyNumberFormat="1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2" fillId="6" borderId="1" xfId="0" applyNumberFormat="1" applyFont="1" applyFill="1" applyBorder="1" applyAlignment="1">
      <alignment horizontal="center" vertical="center" wrapText="1"/>
    </xf>
    <xf numFmtId="43" fontId="28" fillId="0" borderId="1" xfId="4" applyNumberFormat="1" applyFont="1" applyFill="1" applyBorder="1" applyAlignment="1">
      <alignment horizontal="center" vertical="center" wrapText="1"/>
    </xf>
    <xf numFmtId="43" fontId="28" fillId="0" borderId="1" xfId="5" applyNumberFormat="1" applyFont="1" applyBorder="1" applyAlignment="1">
      <alignment horizontal="center" vertical="center" wrapText="1"/>
    </xf>
    <xf numFmtId="43" fontId="28" fillId="0" borderId="1" xfId="4" applyNumberFormat="1" applyFont="1" applyBorder="1" applyAlignment="1">
      <alignment horizontal="center" vertical="center" wrapText="1"/>
    </xf>
    <xf numFmtId="43" fontId="2" fillId="0" borderId="1" xfId="1" applyNumberFormat="1" applyFont="1" applyBorder="1" applyAlignment="1">
      <alignment horizontal="center" vertical="center" wrapText="1"/>
    </xf>
    <xf numFmtId="43" fontId="28" fillId="0" borderId="1" xfId="10" applyNumberFormat="1" applyFont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170" fontId="13" fillId="0" borderId="1" xfId="0" applyNumberFormat="1" applyFont="1" applyBorder="1" applyAlignment="1">
      <alignment horizontal="center" vertical="center" wrapText="1"/>
    </xf>
    <xf numFmtId="170" fontId="13" fillId="6" borderId="1" xfId="0" applyNumberFormat="1" applyFont="1" applyFill="1" applyBorder="1" applyAlignment="1">
      <alignment horizontal="center" vertical="center" wrapText="1"/>
    </xf>
    <xf numFmtId="170" fontId="20" fillId="0" borderId="1" xfId="10" applyNumberFormat="1" applyFont="1" applyFill="1" applyBorder="1" applyAlignment="1">
      <alignment horizontal="center" vertical="center" wrapText="1"/>
    </xf>
    <xf numFmtId="170" fontId="22" fillId="0" borderId="1" xfId="10" applyNumberFormat="1" applyFont="1" applyFill="1" applyBorder="1" applyAlignment="1">
      <alignment horizontal="center" vertical="center" wrapText="1"/>
    </xf>
    <xf numFmtId="170" fontId="13" fillId="0" borderId="1" xfId="10" applyNumberFormat="1" applyFont="1" applyBorder="1" applyAlignment="1">
      <alignment horizontal="center" vertical="center" wrapText="1"/>
    </xf>
    <xf numFmtId="170" fontId="23" fillId="0" borderId="1" xfId="10" applyNumberFormat="1" applyFont="1" applyBorder="1" applyAlignment="1">
      <alignment horizontal="center" vertical="center" wrapText="1"/>
    </xf>
    <xf numFmtId="2" fontId="22" fillId="0" borderId="3" xfId="4" applyNumberFormat="1" applyFont="1" applyFill="1" applyBorder="1" applyAlignment="1">
      <alignment horizontal="center" vertical="center" wrapText="1"/>
    </xf>
    <xf numFmtId="2" fontId="18" fillId="0" borderId="5" xfId="4" applyNumberFormat="1" applyFont="1" applyFill="1" applyBorder="1" applyAlignment="1">
      <alignment horizontal="center" vertical="center" wrapText="1"/>
    </xf>
    <xf numFmtId="2" fontId="14" fillId="0" borderId="3" xfId="4" applyNumberFormat="1" applyFont="1" applyFill="1" applyBorder="1" applyAlignment="1">
      <alignment horizontal="center" vertical="center" wrapText="1"/>
    </xf>
    <xf numFmtId="2" fontId="14" fillId="0" borderId="3" xfId="5" applyNumberFormat="1" applyFont="1" applyFill="1" applyBorder="1" applyAlignment="1">
      <alignment horizontal="center" vertical="center" wrapText="1"/>
    </xf>
    <xf numFmtId="2" fontId="20" fillId="0" borderId="3" xfId="4" applyNumberFormat="1" applyFont="1" applyFill="1" applyBorder="1" applyAlignment="1">
      <alignment horizontal="center" vertical="center" wrapText="1"/>
    </xf>
    <xf numFmtId="2" fontId="20" fillId="0" borderId="1" xfId="5" applyNumberFormat="1" applyFont="1" applyFill="1" applyBorder="1" applyAlignment="1">
      <alignment horizontal="center" vertical="center" wrapText="1"/>
    </xf>
    <xf numFmtId="170" fontId="20" fillId="0" borderId="1" xfId="16" applyNumberFormat="1" applyFont="1" applyBorder="1" applyAlignment="1">
      <alignment horizontal="center" vertical="center" wrapText="1"/>
    </xf>
    <xf numFmtId="170" fontId="20" fillId="0" borderId="1" xfId="15" applyNumberFormat="1" applyFont="1" applyBorder="1" applyAlignment="1">
      <alignment horizontal="center" vertical="center" wrapText="1"/>
    </xf>
    <xf numFmtId="170" fontId="20" fillId="0" borderId="1" xfId="18" applyNumberFormat="1" applyFont="1" applyBorder="1" applyAlignment="1">
      <alignment horizontal="center" vertical="center" wrapText="1"/>
    </xf>
    <xf numFmtId="170" fontId="20" fillId="0" borderId="1" xfId="10" applyNumberFormat="1" applyFont="1" applyBorder="1" applyAlignment="1">
      <alignment horizontal="center" vertical="center" wrapText="1"/>
    </xf>
    <xf numFmtId="170" fontId="20" fillId="0" borderId="1" xfId="26" applyNumberFormat="1" applyFont="1" applyBorder="1" applyAlignment="1">
      <alignment horizontal="center" vertical="center" wrapText="1"/>
    </xf>
    <xf numFmtId="170" fontId="20" fillId="0" borderId="1" xfId="25" applyNumberFormat="1" applyFont="1" applyBorder="1" applyAlignment="1">
      <alignment horizontal="center" vertical="center" wrapText="1"/>
    </xf>
    <xf numFmtId="170" fontId="14" fillId="0" borderId="1" xfId="1" applyNumberFormat="1" applyFont="1" applyBorder="1" applyAlignment="1">
      <alignment horizontal="center" vertical="center" wrapText="1"/>
    </xf>
    <xf numFmtId="170" fontId="14" fillId="0" borderId="1" xfId="1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2" fontId="22" fillId="0" borderId="7" xfId="4" applyNumberFormat="1" applyFont="1" applyFill="1" applyBorder="1" applyAlignment="1">
      <alignment horizontal="center" vertical="center" wrapText="1"/>
    </xf>
    <xf numFmtId="2" fontId="20" fillId="0" borderId="7" xfId="4" applyNumberFormat="1" applyFont="1" applyFill="1" applyBorder="1" applyAlignment="1">
      <alignment horizontal="center" vertical="center" wrapText="1"/>
    </xf>
    <xf numFmtId="164" fontId="28" fillId="0" borderId="1" xfId="1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/>
    </xf>
    <xf numFmtId="170" fontId="20" fillId="0" borderId="1" xfId="4" applyNumberFormat="1" applyFont="1" applyBorder="1" applyAlignment="1">
      <alignment horizontal="center" vertical="center"/>
    </xf>
    <xf numFmtId="170" fontId="20" fillId="0" borderId="1" xfId="0" applyNumberFormat="1" applyFont="1" applyBorder="1" applyAlignment="1">
      <alignment horizontal="center" vertical="center" wrapText="1"/>
    </xf>
    <xf numFmtId="2" fontId="20" fillId="0" borderId="1" xfId="4" applyNumberFormat="1" applyFont="1" applyBorder="1" applyAlignment="1">
      <alignment horizontal="center" vertical="center"/>
    </xf>
    <xf numFmtId="170" fontId="22" fillId="0" borderId="1" xfId="4" applyNumberFormat="1" applyFont="1" applyFill="1" applyBorder="1" applyAlignment="1">
      <alignment horizontal="center" vertical="center" wrapText="1"/>
    </xf>
    <xf numFmtId="170" fontId="20" fillId="0" borderId="1" xfId="4" applyNumberFormat="1" applyFont="1" applyFill="1" applyBorder="1" applyAlignment="1">
      <alignment horizontal="center" vertical="center" wrapText="1"/>
    </xf>
    <xf numFmtId="170" fontId="14" fillId="0" borderId="1" xfId="4" applyNumberFormat="1" applyFont="1" applyBorder="1" applyAlignment="1">
      <alignment horizontal="center" vertical="center"/>
    </xf>
    <xf numFmtId="170" fontId="18" fillId="0" borderId="1" xfId="4" applyNumberFormat="1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2" fontId="21" fillId="0" borderId="1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170" fontId="14" fillId="0" borderId="1" xfId="3" applyNumberFormat="1" applyFont="1" applyBorder="1" applyAlignment="1">
      <alignment horizontal="center" vertical="center" wrapText="1"/>
    </xf>
    <xf numFmtId="170" fontId="20" fillId="0" borderId="1" xfId="4" applyNumberFormat="1" applyFont="1" applyBorder="1" applyAlignment="1">
      <alignment horizontal="center" vertical="center" wrapText="1"/>
    </xf>
    <xf numFmtId="170" fontId="20" fillId="0" borderId="1" xfId="3" applyNumberFormat="1" applyFont="1" applyBorder="1" applyAlignment="1">
      <alignment horizontal="center" vertical="center" wrapText="1"/>
    </xf>
    <xf numFmtId="170" fontId="20" fillId="0" borderId="0" xfId="3" applyNumberFormat="1" applyFont="1" applyAlignment="1">
      <alignment horizontal="center" vertical="center"/>
    </xf>
    <xf numFmtId="170" fontId="14" fillId="0" borderId="1" xfId="4" applyNumberFormat="1" applyFont="1" applyBorder="1" applyAlignment="1">
      <alignment horizontal="center" vertical="center" wrapText="1"/>
    </xf>
    <xf numFmtId="170" fontId="14" fillId="0" borderId="0" xfId="3" applyNumberFormat="1" applyFont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4" fontId="2" fillId="0" borderId="2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4" fontId="2" fillId="0" borderId="7" xfId="0" applyNumberFormat="1" applyFont="1" applyBorder="1" applyAlignment="1">
      <alignment vertical="center" wrapText="1"/>
    </xf>
    <xf numFmtId="4" fontId="2" fillId="0" borderId="2" xfId="0" applyNumberFormat="1" applyFont="1" applyBorder="1" applyAlignment="1"/>
    <xf numFmtId="4" fontId="2" fillId="0" borderId="3" xfId="0" applyNumberFormat="1" applyFont="1" applyBorder="1" applyAlignment="1"/>
    <xf numFmtId="4" fontId="2" fillId="0" borderId="7" xfId="0" applyNumberFormat="1" applyFont="1" applyBorder="1" applyAlignment="1"/>
    <xf numFmtId="4" fontId="2" fillId="0" borderId="2" xfId="0" applyNumberFormat="1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left" vertical="center" wrapText="1"/>
    </xf>
    <xf numFmtId="0" fontId="12" fillId="0" borderId="6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4" fillId="0" borderId="0" xfId="3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textRotation="90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6" borderId="0" xfId="0" applyFill="1"/>
    <xf numFmtId="167" fontId="0" fillId="6" borderId="0" xfId="0" applyNumberFormat="1" applyFill="1"/>
    <xf numFmtId="0" fontId="12" fillId="6" borderId="6" xfId="0" applyFont="1" applyFill="1" applyBorder="1" applyAlignment="1">
      <alignment horizontal="left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 applyBorder="1" applyAlignment="1">
      <alignment horizontal="left" vertical="center" wrapText="1"/>
    </xf>
  </cellXfs>
  <cellStyles count="28">
    <cellStyle name="Comma" xfId="1" builtinId="3"/>
    <cellStyle name="Comma 2" xfId="10"/>
    <cellStyle name="Comma 2 33" xfId="12"/>
    <cellStyle name="Comma 2 42" xfId="13"/>
    <cellStyle name="Comma 2 83" xfId="11"/>
    <cellStyle name="Comma 3" xfId="4"/>
    <cellStyle name="Comma 3 2" xfId="5"/>
    <cellStyle name="Comma 38" xfId="15"/>
    <cellStyle name="Comma 41" xfId="18"/>
    <cellStyle name="Comma 43" xfId="20"/>
    <cellStyle name="Comma 45" xfId="23"/>
    <cellStyle name="Comma 47" xfId="25"/>
    <cellStyle name="Comma 48" xfId="16"/>
    <cellStyle name="Comma 49" xfId="21"/>
    <cellStyle name="Comma 50" xfId="24"/>
    <cellStyle name="Comma 51" xfId="26"/>
    <cellStyle name="Comma 90" xfId="14"/>
    <cellStyle name="Comma 91" xfId="17"/>
    <cellStyle name="Comma 92" xfId="19"/>
    <cellStyle name="Comma 93" xfId="22"/>
    <cellStyle name="Comma 94" xfId="27"/>
    <cellStyle name="Normal" xfId="0" builtinId="0"/>
    <cellStyle name="Normal 2" xfId="3"/>
    <cellStyle name="Percent" xfId="2" builtinId="5"/>
    <cellStyle name="Percent 2" xfId="6"/>
    <cellStyle name="Percent 2 26" xfId="8"/>
    <cellStyle name="Percent 2 27" xfId="9"/>
    <cellStyle name="Percent 2 81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view="pageLayout" topLeftCell="A70" workbookViewId="0">
      <selection activeCell="G13" sqref="G13"/>
    </sheetView>
  </sheetViews>
  <sheetFormatPr defaultRowHeight="15"/>
  <cols>
    <col min="1" max="1" width="59.28515625" customWidth="1"/>
    <col min="2" max="2" width="12" customWidth="1"/>
    <col min="3" max="3" width="11.85546875" style="17" customWidth="1"/>
    <col min="4" max="4" width="12.140625" style="27" customWidth="1"/>
    <col min="5" max="5" width="11.85546875" style="27" customWidth="1"/>
    <col min="6" max="6" width="13" style="6" customWidth="1"/>
    <col min="7" max="7" width="11.140625" customWidth="1"/>
    <col min="8" max="8" width="10.7109375" customWidth="1"/>
  </cols>
  <sheetData>
    <row r="1" spans="1:8" s="6" customFormat="1" ht="20.25">
      <c r="A1" s="83" t="s">
        <v>33</v>
      </c>
      <c r="B1" s="83"/>
      <c r="C1" s="83"/>
      <c r="D1" s="83"/>
      <c r="E1" s="83"/>
      <c r="F1" s="83"/>
      <c r="G1" s="83"/>
      <c r="H1" s="83"/>
    </row>
    <row r="2" spans="1:8" s="6" customFormat="1" ht="21.75" customHeight="1">
      <c r="A2" s="198" t="s">
        <v>126</v>
      </c>
      <c r="B2" s="198"/>
      <c r="C2" s="198"/>
      <c r="D2" s="198"/>
      <c r="E2" s="198"/>
      <c r="F2" s="198"/>
      <c r="G2" s="198"/>
      <c r="H2" s="198"/>
    </row>
    <row r="3" spans="1:8" s="6" customFormat="1" ht="14.25" customHeight="1">
      <c r="A3" s="83"/>
      <c r="B3" s="83"/>
      <c r="C3" s="85" t="s">
        <v>69</v>
      </c>
      <c r="D3" s="83"/>
      <c r="E3" s="83"/>
      <c r="F3" s="83"/>
      <c r="G3" s="83"/>
      <c r="H3" s="83"/>
    </row>
    <row r="4" spans="1:8" ht="3.75" customHeight="1">
      <c r="A4" s="200" t="s">
        <v>49</v>
      </c>
      <c r="B4" s="200"/>
      <c r="C4" s="16"/>
      <c r="D4" s="73"/>
      <c r="E4" s="73"/>
      <c r="F4" s="11"/>
      <c r="G4" s="10"/>
      <c r="H4" s="10"/>
    </row>
    <row r="5" spans="1:8" ht="92.25" customHeight="1">
      <c r="A5" s="2"/>
      <c r="B5" s="7" t="s">
        <v>150</v>
      </c>
      <c r="C5" s="7" t="s">
        <v>146</v>
      </c>
      <c r="D5" s="7" t="s">
        <v>115</v>
      </c>
      <c r="E5" s="7" t="s">
        <v>122</v>
      </c>
      <c r="F5" s="22" t="s">
        <v>125</v>
      </c>
      <c r="G5" s="22" t="s">
        <v>123</v>
      </c>
      <c r="H5" s="22" t="s">
        <v>124</v>
      </c>
    </row>
    <row r="6" spans="1:8" ht="16.5">
      <c r="A6" s="19" t="s">
        <v>27</v>
      </c>
      <c r="B6" s="112">
        <v>2562.9579723481202</v>
      </c>
      <c r="C6" s="112">
        <v>2968.4383403707302</v>
      </c>
      <c r="D6" s="89">
        <v>3279.5859263171801</v>
      </c>
      <c r="E6" s="89">
        <v>3249.8790205534901</v>
      </c>
      <c r="F6" s="90">
        <f>E6/B6*100</f>
        <v>126.80188499447105</v>
      </c>
      <c r="G6" s="90">
        <f>E6/C6*100</f>
        <v>109.48110244889273</v>
      </c>
      <c r="H6" s="90">
        <f>E6/D6*100</f>
        <v>99.09418730196073</v>
      </c>
    </row>
    <row r="7" spans="1:8" ht="16.5">
      <c r="A7" s="203" t="s">
        <v>26</v>
      </c>
      <c r="B7" s="203"/>
      <c r="C7" s="203"/>
      <c r="D7" s="203"/>
      <c r="E7" s="203"/>
      <c r="F7" s="203"/>
      <c r="G7" s="203"/>
      <c r="H7" s="203"/>
    </row>
    <row r="8" spans="1:8" ht="16.5" customHeight="1">
      <c r="A8" s="8" t="s">
        <v>29</v>
      </c>
      <c r="B8" s="114">
        <v>2324.4003351912902</v>
      </c>
      <c r="C8" s="114">
        <v>2696.8191472163098</v>
      </c>
      <c r="D8" s="91">
        <v>2988.3796274422398</v>
      </c>
      <c r="E8" s="91">
        <v>2972.6050739010002</v>
      </c>
      <c r="F8" s="92">
        <f t="shared" ref="F8:F22" si="0">E8/B8*100</f>
        <v>127.88696632399879</v>
      </c>
      <c r="G8" s="92">
        <f t="shared" ref="G8:G24" si="1">E8/C8*100</f>
        <v>110.2263411682374</v>
      </c>
      <c r="H8" s="92">
        <f>E8/D8*100</f>
        <v>99.472136893305589</v>
      </c>
    </row>
    <row r="9" spans="1:8" ht="17.25" customHeight="1">
      <c r="A9" s="202" t="s">
        <v>3</v>
      </c>
      <c r="B9" s="202"/>
      <c r="C9" s="202"/>
      <c r="D9" s="202"/>
      <c r="E9" s="202"/>
      <c r="F9" s="202"/>
      <c r="G9" s="202"/>
      <c r="H9" s="202"/>
    </row>
    <row r="10" spans="1:8" ht="16.5">
      <c r="A10" s="23" t="s">
        <v>2</v>
      </c>
      <c r="B10" s="113">
        <v>1900.55284808129</v>
      </c>
      <c r="C10" s="113">
        <v>2114.48984596631</v>
      </c>
      <c r="D10" s="84">
        <v>2368.8772739422402</v>
      </c>
      <c r="E10" s="84">
        <v>2346.5416536009998</v>
      </c>
      <c r="F10" s="84">
        <f t="shared" si="0"/>
        <v>123.46626698489122</v>
      </c>
      <c r="G10" s="84">
        <f t="shared" si="1"/>
        <v>110.97436377277296</v>
      </c>
      <c r="H10" s="84">
        <f t="shared" ref="H10:H16" si="2">E10/D10*100</f>
        <v>99.057122098011021</v>
      </c>
    </row>
    <row r="11" spans="1:8" ht="16.5">
      <c r="A11" s="202" t="s">
        <v>1</v>
      </c>
      <c r="B11" s="202"/>
      <c r="C11" s="202"/>
      <c r="D11" s="202"/>
      <c r="E11" s="202"/>
      <c r="F11" s="202"/>
      <c r="G11" s="202"/>
      <c r="H11" s="202"/>
    </row>
    <row r="12" spans="1:8" ht="18.75" customHeight="1">
      <c r="A12" s="110" t="s">
        <v>44</v>
      </c>
      <c r="B12" s="115">
        <v>1453.75231883129</v>
      </c>
      <c r="C12" s="115">
        <v>1686.39291016631</v>
      </c>
      <c r="D12" s="95">
        <v>1946.57736167555</v>
      </c>
      <c r="E12" s="95">
        <v>1922.96652386195</v>
      </c>
      <c r="F12" s="82">
        <f t="shared" si="0"/>
        <v>132.27607612057835</v>
      </c>
      <c r="G12" s="82">
        <f>E12/C12*100</f>
        <v>114.02838047227732</v>
      </c>
      <c r="H12" s="82">
        <f t="shared" si="2"/>
        <v>98.787058851168567</v>
      </c>
    </row>
    <row r="13" spans="1:8" ht="33.75" customHeight="1">
      <c r="A13" s="110" t="s">
        <v>47</v>
      </c>
      <c r="B13" s="117">
        <v>4.84476</v>
      </c>
      <c r="C13" s="117">
        <v>7.8745289999999999</v>
      </c>
      <c r="D13" s="86">
        <v>9.6807289999999995</v>
      </c>
      <c r="E13" s="86">
        <v>8.4175789999999999</v>
      </c>
      <c r="F13" s="82">
        <f t="shared" si="0"/>
        <v>173.74604727581965</v>
      </c>
      <c r="G13" s="82">
        <f t="shared" si="1"/>
        <v>106.8962854794236</v>
      </c>
      <c r="H13" s="82">
        <f t="shared" si="2"/>
        <v>86.951912402464743</v>
      </c>
    </row>
    <row r="14" spans="1:8" ht="34.5" customHeight="1">
      <c r="A14" s="110" t="s">
        <v>46</v>
      </c>
      <c r="B14" s="117">
        <v>441.95576925</v>
      </c>
      <c r="C14" s="117">
        <v>418.55405654999998</v>
      </c>
      <c r="D14" s="86">
        <v>409.03884269999998</v>
      </c>
      <c r="E14" s="86">
        <v>411.22467074000002</v>
      </c>
      <c r="F14" s="82">
        <f>E14/B14*100</f>
        <v>93.046566953487059</v>
      </c>
      <c r="G14" s="82">
        <f t="shared" si="1"/>
        <v>98.248879518594663</v>
      </c>
      <c r="H14" s="82">
        <f t="shared" si="2"/>
        <v>100.53438153344356</v>
      </c>
    </row>
    <row r="15" spans="1:8" ht="16.5">
      <c r="A15" s="110" t="s">
        <v>45</v>
      </c>
      <c r="B15" s="115">
        <v>0</v>
      </c>
      <c r="C15" s="117">
        <v>1.66835025</v>
      </c>
      <c r="D15" s="78">
        <v>3.5803405666849999</v>
      </c>
      <c r="E15" s="78">
        <v>3.9328799990448</v>
      </c>
      <c r="F15" s="78" t="s">
        <v>24</v>
      </c>
      <c r="G15" s="78" t="s">
        <v>24</v>
      </c>
      <c r="H15" s="82">
        <f t="shared" si="2"/>
        <v>109.84653347338443</v>
      </c>
    </row>
    <row r="16" spans="1:8" ht="16.5">
      <c r="A16" s="23" t="s">
        <v>6</v>
      </c>
      <c r="B16" s="116">
        <v>423.84748710999997</v>
      </c>
      <c r="C16" s="116">
        <v>582.32930124999996</v>
      </c>
      <c r="D16" s="94">
        <v>619.50235350000003</v>
      </c>
      <c r="E16" s="94">
        <v>626.06342029999996</v>
      </c>
      <c r="F16" s="94">
        <f t="shared" si="0"/>
        <v>147.70959822572203</v>
      </c>
      <c r="G16" s="94">
        <f t="shared" si="1"/>
        <v>107.51020409862984</v>
      </c>
      <c r="H16" s="94">
        <f t="shared" si="2"/>
        <v>101.05908666253356</v>
      </c>
    </row>
    <row r="17" spans="1:8" ht="16.5">
      <c r="A17" s="202" t="s">
        <v>1</v>
      </c>
      <c r="B17" s="202"/>
      <c r="C17" s="202"/>
      <c r="D17" s="202"/>
      <c r="E17" s="202"/>
      <c r="F17" s="202"/>
      <c r="G17" s="202"/>
      <c r="H17" s="202"/>
    </row>
    <row r="18" spans="1:8" ht="15.75" customHeight="1">
      <c r="A18" s="110" t="s">
        <v>44</v>
      </c>
      <c r="B18" s="86" t="s">
        <v>24</v>
      </c>
      <c r="C18" s="86" t="s">
        <v>24</v>
      </c>
      <c r="D18" s="86" t="s">
        <v>24</v>
      </c>
      <c r="E18" s="86" t="s">
        <v>24</v>
      </c>
      <c r="F18" s="86" t="s">
        <v>24</v>
      </c>
      <c r="G18" s="86" t="s">
        <v>24</v>
      </c>
      <c r="H18" s="86" t="s">
        <v>24</v>
      </c>
    </row>
    <row r="19" spans="1:8" ht="36.75" customHeight="1">
      <c r="A19" s="110" t="s">
        <v>43</v>
      </c>
      <c r="B19" s="93">
        <v>386.30606499999999</v>
      </c>
      <c r="C19" s="93">
        <v>517.89104499999996</v>
      </c>
      <c r="D19" s="78">
        <v>540.049441</v>
      </c>
      <c r="E19" s="78">
        <v>552.10609199999999</v>
      </c>
      <c r="F19" s="82">
        <f t="shared" si="0"/>
        <v>142.91934350034086</v>
      </c>
      <c r="G19" s="82">
        <f t="shared" si="1"/>
        <v>106.60661104885489</v>
      </c>
      <c r="H19" s="78">
        <f>E19/D19*100</f>
        <v>102.2325087454354</v>
      </c>
    </row>
    <row r="20" spans="1:8" ht="30" customHeight="1">
      <c r="A20" s="110" t="s">
        <v>41</v>
      </c>
      <c r="B20" s="118">
        <v>34.208512110000001</v>
      </c>
      <c r="C20" s="118">
        <v>60.13040625</v>
      </c>
      <c r="D20" s="78">
        <v>75.096012500000001</v>
      </c>
      <c r="E20" s="78">
        <v>69.629948299999995</v>
      </c>
      <c r="F20" s="82">
        <f>E20/B20*100</f>
        <v>203.54567914587966</v>
      </c>
      <c r="G20" s="82">
        <f>E20/C20*100</f>
        <v>115.79823360997166</v>
      </c>
      <c r="H20" s="78">
        <f>E20/D20*100</f>
        <v>92.721232435610332</v>
      </c>
    </row>
    <row r="21" spans="1:8" ht="16.5">
      <c r="A21" s="110" t="s">
        <v>42</v>
      </c>
      <c r="B21" s="93">
        <v>3.33291</v>
      </c>
      <c r="C21" s="93">
        <v>4.3078500000000002</v>
      </c>
      <c r="D21" s="78">
        <v>4.3569000000000004</v>
      </c>
      <c r="E21" s="78">
        <v>4.3273799999999998</v>
      </c>
      <c r="F21" s="82">
        <f t="shared" si="0"/>
        <v>129.8378894119553</v>
      </c>
      <c r="G21" s="82">
        <f>E21/C21*100</f>
        <v>100.45335840384413</v>
      </c>
      <c r="H21" s="78">
        <f t="shared" ref="H21:H22" si="3">E21/D21*100</f>
        <v>99.32245403842181</v>
      </c>
    </row>
    <row r="22" spans="1:8" ht="19.5" customHeight="1">
      <c r="A22" s="23" t="s">
        <v>28</v>
      </c>
      <c r="B22" s="119">
        <v>238.55763715683199</v>
      </c>
      <c r="C22" s="119">
        <v>271.619193154421</v>
      </c>
      <c r="D22" s="94">
        <v>291.206298874943</v>
      </c>
      <c r="E22" s="94">
        <v>277.27394665249602</v>
      </c>
      <c r="F22" s="94">
        <f t="shared" si="0"/>
        <v>116.22933139223342</v>
      </c>
      <c r="G22" s="94">
        <f t="shared" si="1"/>
        <v>102.08186815975857</v>
      </c>
      <c r="H22" s="94">
        <f t="shared" si="3"/>
        <v>95.215641874412142</v>
      </c>
    </row>
    <row r="23" spans="1:8" ht="16.5">
      <c r="A23" s="202" t="s">
        <v>30</v>
      </c>
      <c r="B23" s="202"/>
      <c r="C23" s="202"/>
      <c r="D23" s="202"/>
      <c r="E23" s="202"/>
      <c r="F23" s="202"/>
      <c r="G23" s="202"/>
      <c r="H23" s="202"/>
    </row>
    <row r="24" spans="1:8" ht="24" customHeight="1">
      <c r="A24" s="5" t="s">
        <v>40</v>
      </c>
      <c r="B24" s="120">
        <v>70.059446793423106</v>
      </c>
      <c r="C24" s="120">
        <v>76.577981797061</v>
      </c>
      <c r="D24" s="82">
        <v>76.718072817119307</v>
      </c>
      <c r="E24" s="82">
        <v>71.036809478661397</v>
      </c>
      <c r="F24" s="82">
        <f>E24/B24*100</f>
        <v>101.39504767732485</v>
      </c>
      <c r="G24" s="82">
        <f t="shared" si="1"/>
        <v>92.764013638954026</v>
      </c>
      <c r="H24" s="82">
        <f>E24/D24*100</f>
        <v>92.594621932173766</v>
      </c>
    </row>
    <row r="25" spans="1:8" ht="28.5" customHeight="1">
      <c r="A25" s="201" t="s">
        <v>4</v>
      </c>
      <c r="B25" s="201"/>
      <c r="C25" s="201"/>
      <c r="D25" s="201"/>
      <c r="E25" s="201"/>
      <c r="F25" s="201"/>
      <c r="G25" s="201"/>
      <c r="H25" s="201"/>
    </row>
    <row r="27" spans="1:8" ht="16.5">
      <c r="A27" s="75" t="s">
        <v>53</v>
      </c>
      <c r="B27" s="75"/>
      <c r="C27" s="27"/>
      <c r="F27" s="27"/>
      <c r="G27" s="27"/>
      <c r="H27" s="27"/>
    </row>
    <row r="28" spans="1:8" ht="86.25" customHeight="1">
      <c r="A28" s="2"/>
      <c r="B28" s="7" t="s">
        <v>150</v>
      </c>
      <c r="C28" s="7" t="s">
        <v>147</v>
      </c>
      <c r="D28" s="7" t="s">
        <v>115</v>
      </c>
      <c r="E28" s="7" t="s">
        <v>122</v>
      </c>
      <c r="F28" s="22" t="s">
        <v>125</v>
      </c>
      <c r="G28" s="22" t="s">
        <v>123</v>
      </c>
      <c r="H28" s="22" t="s">
        <v>124</v>
      </c>
    </row>
    <row r="29" spans="1:8" ht="16.5">
      <c r="A29" s="121" t="s">
        <v>27</v>
      </c>
      <c r="B29" s="136">
        <v>5382.8953696429999</v>
      </c>
      <c r="C29" s="136">
        <v>6201.6887921669804</v>
      </c>
      <c r="D29" s="122">
        <v>6774.60426836848</v>
      </c>
      <c r="E29" s="122">
        <v>6759.0346086965901</v>
      </c>
      <c r="F29" s="90">
        <f>E29/B29*100</f>
        <v>125.56503785703079</v>
      </c>
      <c r="G29" s="90">
        <f>E29/C29*100</f>
        <v>108.9870007220221</v>
      </c>
      <c r="H29" s="90">
        <f>E29/D29*100</f>
        <v>99.770176100992543</v>
      </c>
    </row>
    <row r="30" spans="1:8" s="25" customFormat="1" ht="16.5">
      <c r="A30" s="207" t="s">
        <v>26</v>
      </c>
      <c r="B30" s="208"/>
      <c r="C30" s="208"/>
      <c r="D30" s="208"/>
      <c r="E30" s="208"/>
      <c r="F30" s="208"/>
      <c r="G30" s="208"/>
      <c r="H30" s="209"/>
    </row>
    <row r="31" spans="1:8" ht="16.5">
      <c r="A31" s="123" t="s">
        <v>0</v>
      </c>
      <c r="B31" s="135">
        <v>4881.8607002106301</v>
      </c>
      <c r="C31" s="135">
        <v>5634.2194656143502</v>
      </c>
      <c r="D31" s="91">
        <v>6173.0626470610196</v>
      </c>
      <c r="E31" s="91">
        <v>6182.3656958965903</v>
      </c>
      <c r="F31" s="92">
        <f t="shared" ref="F31:F39" si="4">E31/B31*100</f>
        <v>126.63953511885026</v>
      </c>
      <c r="G31" s="92">
        <f t="shared" ref="G31:G39" si="5">E31/C31*100</f>
        <v>109.728876087053</v>
      </c>
      <c r="H31" s="92">
        <f>E31/D31*100</f>
        <v>100.15070394336594</v>
      </c>
    </row>
    <row r="32" spans="1:8" s="24" customFormat="1" ht="16.5">
      <c r="A32" s="124" t="s">
        <v>50</v>
      </c>
      <c r="B32" s="133"/>
      <c r="C32" s="117"/>
      <c r="D32" s="125"/>
      <c r="E32" s="125"/>
      <c r="F32" s="126"/>
      <c r="G32" s="126"/>
      <c r="H32" s="126"/>
    </row>
    <row r="33" spans="1:8" ht="16.5">
      <c r="A33" s="127" t="s">
        <v>2</v>
      </c>
      <c r="B33" s="116">
        <v>3991.6679227968998</v>
      </c>
      <c r="C33" s="116">
        <v>4417.6117120365698</v>
      </c>
      <c r="D33" s="128">
        <v>4893.3635074204503</v>
      </c>
      <c r="E33" s="128">
        <v>4880.2912807308303</v>
      </c>
      <c r="F33" s="129">
        <f t="shared" si="4"/>
        <v>122.26195603243684</v>
      </c>
      <c r="G33" s="129">
        <f t="shared" si="5"/>
        <v>110.47352277325795</v>
      </c>
      <c r="H33" s="129">
        <f>E33/D33*100</f>
        <v>99.732858050095871</v>
      </c>
    </row>
    <row r="34" spans="1:8" s="24" customFormat="1" ht="16.5">
      <c r="A34" s="204" t="s">
        <v>50</v>
      </c>
      <c r="B34" s="205"/>
      <c r="C34" s="205"/>
      <c r="D34" s="205"/>
      <c r="E34" s="205"/>
      <c r="F34" s="205"/>
      <c r="G34" s="205"/>
      <c r="H34" s="206"/>
    </row>
    <row r="35" spans="1:8" ht="17.25" customHeight="1">
      <c r="A35" s="124" t="s">
        <v>44</v>
      </c>
      <c r="B35" s="117">
        <v>3053.2676345352902</v>
      </c>
      <c r="C35" s="117">
        <v>3523.2276405856201</v>
      </c>
      <c r="D35" s="130">
        <v>4021.0232631182698</v>
      </c>
      <c r="E35" s="130">
        <v>3999.34803848</v>
      </c>
      <c r="F35" s="131">
        <f t="shared" si="4"/>
        <v>130.98583279250278</v>
      </c>
      <c r="G35" s="131">
        <f>E35/C35*100</f>
        <v>113.5137563184887</v>
      </c>
      <c r="H35" s="131">
        <f>E35/D35*100</f>
        <v>99.460952518303486</v>
      </c>
    </row>
    <row r="36" spans="1:8" ht="32.25" customHeight="1">
      <c r="A36" s="124" t="s">
        <v>47</v>
      </c>
      <c r="B36" s="117">
        <v>10.1752882616092</v>
      </c>
      <c r="C36" s="117">
        <v>16.451538702601098</v>
      </c>
      <c r="D36" s="130">
        <v>19.997374509398899</v>
      </c>
      <c r="E36" s="130">
        <v>17.506715610831499</v>
      </c>
      <c r="F36" s="130">
        <f>E36/B36*100</f>
        <v>172.05129880087395</v>
      </c>
      <c r="G36" s="131">
        <f t="shared" si="5"/>
        <v>106.41384935053868</v>
      </c>
      <c r="H36" s="131">
        <f t="shared" ref="H36:H39" si="6">E36/D36*100</f>
        <v>87.545070492144987</v>
      </c>
    </row>
    <row r="37" spans="1:8" ht="30.75" customHeight="1">
      <c r="A37" s="124" t="s">
        <v>48</v>
      </c>
      <c r="B37" s="117">
        <v>928.22500000000002</v>
      </c>
      <c r="C37" s="117">
        <v>874.447</v>
      </c>
      <c r="D37" s="130">
        <v>844.947</v>
      </c>
      <c r="E37" s="130">
        <v>855.25699999999995</v>
      </c>
      <c r="F37" s="131">
        <f t="shared" si="4"/>
        <v>92.13897492526057</v>
      </c>
      <c r="G37" s="131">
        <f t="shared" si="5"/>
        <v>97.805470200023549</v>
      </c>
      <c r="H37" s="131">
        <f t="shared" si="6"/>
        <v>101.22019487612832</v>
      </c>
    </row>
    <row r="38" spans="1:8" ht="16.5">
      <c r="A38" s="124" t="s">
        <v>45</v>
      </c>
      <c r="B38" s="133" t="s">
        <v>24</v>
      </c>
      <c r="C38" s="134">
        <v>3.4855327483547498</v>
      </c>
      <c r="D38" s="130">
        <v>7.3958697927804202</v>
      </c>
      <c r="E38" s="130">
        <v>8.1795266400000006</v>
      </c>
      <c r="F38" s="131" t="s">
        <v>24</v>
      </c>
      <c r="G38" s="131" t="s">
        <v>24</v>
      </c>
      <c r="H38" s="131">
        <f>E38/D38*100</f>
        <v>110.5958713332752</v>
      </c>
    </row>
    <row r="39" spans="1:8" ht="16.5">
      <c r="A39" s="127" t="s">
        <v>6</v>
      </c>
      <c r="B39" s="116">
        <v>890.19277741373196</v>
      </c>
      <c r="C39" s="116">
        <v>1216.6077535777699</v>
      </c>
      <c r="D39" s="128">
        <v>1279.6991396405699</v>
      </c>
      <c r="E39" s="128">
        <v>1302.07441516576</v>
      </c>
      <c r="F39" s="129">
        <f t="shared" si="4"/>
        <v>146.2688136999565</v>
      </c>
      <c r="G39" s="129">
        <f t="shared" si="5"/>
        <v>107.02499727925058</v>
      </c>
      <c r="H39" s="129">
        <f t="shared" si="6"/>
        <v>101.74847937550967</v>
      </c>
    </row>
    <row r="40" spans="1:8" ht="16.5">
      <c r="A40" s="199" t="s">
        <v>3</v>
      </c>
      <c r="B40" s="199"/>
      <c r="C40" s="199"/>
      <c r="D40" s="199"/>
      <c r="E40" s="199"/>
      <c r="F40" s="199"/>
      <c r="G40" s="199"/>
      <c r="H40" s="199"/>
    </row>
    <row r="41" spans="1:8" ht="18" customHeight="1">
      <c r="A41" s="124" t="s">
        <v>44</v>
      </c>
      <c r="B41" s="125" t="s">
        <v>24</v>
      </c>
      <c r="C41" s="125" t="s">
        <v>24</v>
      </c>
      <c r="D41" s="125" t="s">
        <v>24</v>
      </c>
      <c r="E41" s="125" t="s">
        <v>24</v>
      </c>
      <c r="F41" s="132" t="s">
        <v>24</v>
      </c>
      <c r="G41" s="132" t="s">
        <v>24</v>
      </c>
      <c r="H41" s="132" t="s">
        <v>24</v>
      </c>
    </row>
    <row r="42" spans="1:8" ht="32.25" customHeight="1">
      <c r="A42" s="125" t="s">
        <v>43</v>
      </c>
      <c r="B42" s="117">
        <v>811.34577741373198</v>
      </c>
      <c r="C42" s="117">
        <v>1081.9827535777699</v>
      </c>
      <c r="D42" s="132">
        <v>1115.5741396405699</v>
      </c>
      <c r="E42" s="132">
        <v>1148.2594151657599</v>
      </c>
      <c r="F42" s="132">
        <f>E42/B42*100</f>
        <v>141.5252839333167</v>
      </c>
      <c r="G42" s="132">
        <f>E42/C42*100</f>
        <v>106.12548225642546</v>
      </c>
      <c r="H42" s="132">
        <f>E42/D42*100</f>
        <v>102.9299061679326</v>
      </c>
    </row>
    <row r="43" spans="1:8" ht="33" customHeight="1">
      <c r="A43" s="125" t="s">
        <v>41</v>
      </c>
      <c r="B43" s="117">
        <v>71.846999999999994</v>
      </c>
      <c r="C43" s="117">
        <v>125.625</v>
      </c>
      <c r="D43" s="132">
        <v>155.125</v>
      </c>
      <c r="E43" s="132">
        <v>144.815</v>
      </c>
      <c r="F43" s="132">
        <f>E43/B43*100</f>
        <v>201.56025999693793</v>
      </c>
      <c r="G43" s="132">
        <f t="shared" ref="G43:G45" si="7">E43/C43*100</f>
        <v>115.27562189054726</v>
      </c>
      <c r="H43" s="132">
        <f t="shared" ref="H43:H44" si="8">E43/D43*100</f>
        <v>93.35374697824335</v>
      </c>
    </row>
    <row r="44" spans="1:8" ht="16.5">
      <c r="A44" s="125" t="s">
        <v>42</v>
      </c>
      <c r="B44" s="117">
        <v>7</v>
      </c>
      <c r="C44" s="117">
        <v>9</v>
      </c>
      <c r="D44" s="132">
        <v>9</v>
      </c>
      <c r="E44" s="132">
        <v>9</v>
      </c>
      <c r="F44" s="132">
        <f>E44/B44*100</f>
        <v>128.57142857142858</v>
      </c>
      <c r="G44" s="132">
        <f t="shared" si="7"/>
        <v>100</v>
      </c>
      <c r="H44" s="132">
        <f t="shared" si="8"/>
        <v>100</v>
      </c>
    </row>
    <row r="45" spans="1:8" ht="21.75" customHeight="1">
      <c r="A45" s="129" t="s">
        <v>121</v>
      </c>
      <c r="B45" s="116">
        <v>501.03466943236498</v>
      </c>
      <c r="C45" s="116">
        <v>567.46932655264004</v>
      </c>
      <c r="D45" s="129">
        <v>601.54162130746397</v>
      </c>
      <c r="E45" s="129">
        <v>576.66891280000004</v>
      </c>
      <c r="F45" s="128">
        <f>E45/B45*100</f>
        <v>115.09561073953685</v>
      </c>
      <c r="G45" s="128">
        <f t="shared" si="7"/>
        <v>101.62116009040474</v>
      </c>
      <c r="H45" s="128">
        <f>E45/D45*100</f>
        <v>95.865172479104174</v>
      </c>
    </row>
    <row r="46" spans="1:8" ht="16.5">
      <c r="A46" s="210" t="s">
        <v>51</v>
      </c>
      <c r="B46" s="211"/>
      <c r="C46" s="211"/>
      <c r="D46" s="211"/>
      <c r="E46" s="211"/>
      <c r="F46" s="211"/>
      <c r="G46" s="211"/>
      <c r="H46" s="212"/>
    </row>
    <row r="47" spans="1:8" ht="33" customHeight="1">
      <c r="A47" s="125" t="s">
        <v>40</v>
      </c>
      <c r="B47" s="117">
        <v>147.14352549392601</v>
      </c>
      <c r="C47" s="117">
        <v>159.98742671484601</v>
      </c>
      <c r="D47" s="132">
        <v>158.475672003965</v>
      </c>
      <c r="E47" s="132">
        <v>147.74096227000001</v>
      </c>
      <c r="F47" s="132">
        <f>E47/B47*100</f>
        <v>100.40602314921337</v>
      </c>
      <c r="G47" s="132">
        <f>E47/C47*100</f>
        <v>92.345358197007883</v>
      </c>
      <c r="H47" s="132">
        <f>E47/D47*100</f>
        <v>93.226272778514286</v>
      </c>
    </row>
    <row r="48" spans="1:8" ht="32.25" customHeight="1">
      <c r="A48" s="129" t="s">
        <v>25</v>
      </c>
      <c r="B48" s="116">
        <v>476.13</v>
      </c>
      <c r="C48" s="116">
        <v>478.65</v>
      </c>
      <c r="D48" s="129">
        <v>484.1</v>
      </c>
      <c r="E48" s="129">
        <v>480.82</v>
      </c>
      <c r="F48" s="128">
        <f>E48/B48*100</f>
        <v>100.98502509818748</v>
      </c>
      <c r="G48" s="128">
        <f>E48/C48*100</f>
        <v>100.45335840384415</v>
      </c>
      <c r="H48" s="128">
        <f>E48/D48*100</f>
        <v>99.32245403842181</v>
      </c>
    </row>
    <row r="49" spans="1:8" ht="25.5" customHeight="1">
      <c r="A49" s="197" t="s">
        <v>86</v>
      </c>
      <c r="B49" s="197"/>
      <c r="C49" s="197"/>
      <c r="D49" s="197"/>
      <c r="E49" s="197"/>
      <c r="F49" s="197"/>
      <c r="G49" s="197"/>
      <c r="H49" s="197"/>
    </row>
    <row r="50" spans="1:8">
      <c r="A50" s="1"/>
    </row>
  </sheetData>
  <mergeCells count="13">
    <mergeCell ref="A49:H49"/>
    <mergeCell ref="A2:H2"/>
    <mergeCell ref="A40:H40"/>
    <mergeCell ref="A4:B4"/>
    <mergeCell ref="A25:H25"/>
    <mergeCell ref="A11:H11"/>
    <mergeCell ref="A17:H17"/>
    <mergeCell ref="A7:H7"/>
    <mergeCell ref="A9:H9"/>
    <mergeCell ref="A23:H23"/>
    <mergeCell ref="A34:H34"/>
    <mergeCell ref="A30:H30"/>
    <mergeCell ref="A46:H46"/>
  </mergeCells>
  <pageMargins left="0.27083333333333331" right="6.25E-2" top="8.3333333333333329E-2" bottom="7.2916666666666671E-2" header="0.2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view="pageLayout" topLeftCell="A4" workbookViewId="0">
      <selection activeCell="A31" sqref="A31"/>
    </sheetView>
  </sheetViews>
  <sheetFormatPr defaultRowHeight="15"/>
  <cols>
    <col min="1" max="1" width="72.140625" customWidth="1"/>
    <col min="2" max="2" width="11.5703125" style="17" customWidth="1"/>
    <col min="3" max="3" width="11" style="27" customWidth="1"/>
    <col min="4" max="4" width="10.7109375" style="17" customWidth="1"/>
    <col min="5" max="5" width="9.85546875" style="27" customWidth="1"/>
    <col min="6" max="6" width="9.7109375" customWidth="1"/>
    <col min="7" max="7" width="9.28515625" customWidth="1"/>
  </cols>
  <sheetData>
    <row r="1" spans="1:8" ht="16.5" customHeight="1">
      <c r="A1" s="225" t="s">
        <v>153</v>
      </c>
      <c r="B1" s="225"/>
      <c r="C1" s="225"/>
      <c r="D1" s="225"/>
      <c r="E1" s="225"/>
      <c r="F1" s="225"/>
      <c r="G1" s="225"/>
      <c r="H1" s="225"/>
    </row>
    <row r="2" spans="1:8" ht="19.5" customHeight="1">
      <c r="A2" s="224" t="s">
        <v>127</v>
      </c>
      <c r="B2" s="224"/>
      <c r="C2" s="224"/>
      <c r="D2" s="224"/>
      <c r="E2" s="224"/>
      <c r="F2" s="224"/>
      <c r="G2" s="224"/>
      <c r="H2" s="224"/>
    </row>
    <row r="3" spans="1:8" ht="175.5" customHeight="1">
      <c r="A3" s="2"/>
      <c r="B3" s="7" t="s">
        <v>150</v>
      </c>
      <c r="C3" s="7" t="s">
        <v>147</v>
      </c>
      <c r="D3" s="7" t="s">
        <v>115</v>
      </c>
      <c r="E3" s="7" t="s">
        <v>122</v>
      </c>
      <c r="F3" s="223" t="s">
        <v>128</v>
      </c>
      <c r="G3" s="223" t="s">
        <v>129</v>
      </c>
      <c r="H3" s="223" t="s">
        <v>130</v>
      </c>
    </row>
    <row r="4" spans="1:8" ht="17.25" customHeight="1">
      <c r="A4" s="12" t="s">
        <v>5</v>
      </c>
      <c r="B4" s="144">
        <v>2324.4003351912902</v>
      </c>
      <c r="C4" s="144">
        <v>2696.8191472163098</v>
      </c>
      <c r="D4" s="137">
        <v>2988.3796274422398</v>
      </c>
      <c r="E4" s="137">
        <v>2972.6050739010002</v>
      </c>
      <c r="F4" s="137"/>
      <c r="G4" s="137"/>
      <c r="H4" s="138"/>
    </row>
    <row r="5" spans="1:8" ht="16.5">
      <c r="A5" s="13" t="s">
        <v>31</v>
      </c>
      <c r="B5" s="139">
        <v>100</v>
      </c>
      <c r="C5" s="139">
        <v>100</v>
      </c>
      <c r="D5" s="139">
        <v>100</v>
      </c>
      <c r="E5" s="139">
        <v>100</v>
      </c>
      <c r="F5" s="139"/>
      <c r="G5" s="139"/>
      <c r="H5" s="139"/>
    </row>
    <row r="6" spans="1:8" ht="16.5">
      <c r="A6" s="3" t="s">
        <v>1</v>
      </c>
      <c r="B6" s="140"/>
      <c r="C6" s="140"/>
      <c r="D6" s="140"/>
      <c r="E6" s="140"/>
      <c r="F6" s="140"/>
      <c r="G6" s="140"/>
      <c r="H6" s="133"/>
    </row>
    <row r="7" spans="1:8" ht="16.5">
      <c r="A7" s="3" t="s">
        <v>6</v>
      </c>
      <c r="B7" s="141">
        <v>18.234702546414798</v>
      </c>
      <c r="C7" s="141">
        <v>21.593190698422902</v>
      </c>
      <c r="D7" s="133">
        <v>20.730376683441399</v>
      </c>
      <c r="E7" s="133">
        <v>21.061103131281602</v>
      </c>
      <c r="F7" s="140">
        <f>E7-B7</f>
        <v>2.8264005848668035</v>
      </c>
      <c r="G7" s="142">
        <f>E7-C7</f>
        <v>-0.5320875671412999</v>
      </c>
      <c r="H7" s="143">
        <f>E7-D7</f>
        <v>0.33072644784020255</v>
      </c>
    </row>
    <row r="8" spans="1:8" ht="16.5">
      <c r="A8" s="3" t="s">
        <v>2</v>
      </c>
      <c r="B8" s="141">
        <v>81.765297453585205</v>
      </c>
      <c r="C8" s="141">
        <v>78.406809301577098</v>
      </c>
      <c r="D8" s="133">
        <v>79.269623316558594</v>
      </c>
      <c r="E8" s="133">
        <v>78.938896868718402</v>
      </c>
      <c r="F8" s="142">
        <f>E8-B8</f>
        <v>-2.8264005848668035</v>
      </c>
      <c r="G8" s="140">
        <f>E8-C8</f>
        <v>0.53208756714130345</v>
      </c>
      <c r="H8" s="143">
        <f>E8-D8</f>
        <v>-0.3307264478401919</v>
      </c>
    </row>
    <row r="9" spans="1:8" ht="16.5">
      <c r="A9" s="13" t="s">
        <v>32</v>
      </c>
      <c r="B9" s="139">
        <v>100</v>
      </c>
      <c r="C9" s="139">
        <v>100</v>
      </c>
      <c r="D9" s="139">
        <v>100</v>
      </c>
      <c r="E9" s="139">
        <v>100</v>
      </c>
      <c r="F9" s="139"/>
      <c r="G9" s="139"/>
      <c r="H9" s="139"/>
    </row>
    <row r="10" spans="1:8" ht="12.75" customHeight="1">
      <c r="A10" s="3" t="s">
        <v>1</v>
      </c>
      <c r="B10" s="140"/>
      <c r="C10" s="140"/>
      <c r="D10" s="140"/>
      <c r="E10" s="140"/>
      <c r="F10" s="140"/>
      <c r="G10" s="140"/>
      <c r="H10" s="133"/>
    </row>
    <row r="11" spans="1:8" ht="16.5">
      <c r="A11" s="3" t="s">
        <v>7</v>
      </c>
      <c r="B11" s="141">
        <v>62.543112596464603</v>
      </c>
      <c r="C11" s="141">
        <v>62.532666007916198</v>
      </c>
      <c r="D11" s="133">
        <v>65.138222192393798</v>
      </c>
      <c r="E11" s="133">
        <v>64.689606458163396</v>
      </c>
      <c r="F11" s="140">
        <f>E11-B11</f>
        <v>2.1464938616987936</v>
      </c>
      <c r="G11" s="140">
        <f>E11-C11</f>
        <v>2.1569404502471983</v>
      </c>
      <c r="H11" s="143">
        <f t="shared" ref="H11:H15" si="0">E11-D11</f>
        <v>-0.44861573423040113</v>
      </c>
    </row>
    <row r="12" spans="1:8" ht="16.5">
      <c r="A12" s="3" t="s">
        <v>8</v>
      </c>
      <c r="B12" s="141">
        <v>0</v>
      </c>
      <c r="C12" s="140" t="s">
        <v>24</v>
      </c>
      <c r="D12" s="140" t="s">
        <v>24</v>
      </c>
      <c r="E12" s="140" t="s">
        <v>24</v>
      </c>
      <c r="F12" s="140" t="s">
        <v>24</v>
      </c>
      <c r="G12" s="140" t="s">
        <v>24</v>
      </c>
      <c r="H12" s="140" t="s">
        <v>24</v>
      </c>
    </row>
    <row r="13" spans="1:8" ht="16.5">
      <c r="A13" s="3" t="s">
        <v>9</v>
      </c>
      <c r="B13" s="141">
        <v>16.828031689636202</v>
      </c>
      <c r="C13" s="141">
        <v>19.4957668756803</v>
      </c>
      <c r="D13" s="133">
        <v>18.395593550158001</v>
      </c>
      <c r="E13" s="133">
        <v>18.856311452917499</v>
      </c>
      <c r="F13" s="140">
        <f>E13-B13</f>
        <v>2.0282797632812972</v>
      </c>
      <c r="G13" s="142">
        <f t="shared" ref="G13:G16" si="1">E13-C13</f>
        <v>-0.63945542276280065</v>
      </c>
      <c r="H13" s="143">
        <f t="shared" si="0"/>
        <v>0.46071790275949809</v>
      </c>
    </row>
    <row r="14" spans="1:8" ht="16.5">
      <c r="A14" s="3" t="s">
        <v>10</v>
      </c>
      <c r="B14" s="141">
        <v>20.4854677634872</v>
      </c>
      <c r="C14" s="141">
        <v>17.7499652987151</v>
      </c>
      <c r="D14" s="133">
        <v>16.200580768059002</v>
      </c>
      <c r="E14" s="133">
        <v>16.176202592864701</v>
      </c>
      <c r="F14" s="142">
        <f>E14-B14</f>
        <v>-4.3092651706224991</v>
      </c>
      <c r="G14" s="142">
        <f t="shared" si="1"/>
        <v>-1.5737627058503989</v>
      </c>
      <c r="H14" s="143">
        <f t="shared" si="0"/>
        <v>-2.4378175194300411E-2</v>
      </c>
    </row>
    <row r="15" spans="1:8" ht="16.5">
      <c r="A15" s="3" t="s">
        <v>11</v>
      </c>
      <c r="B15" s="141">
        <v>0</v>
      </c>
      <c r="C15" s="141">
        <v>6.1863631149389198E-2</v>
      </c>
      <c r="D15" s="133">
        <v>0.11980875969728901</v>
      </c>
      <c r="E15" s="133">
        <v>0.13230415414327501</v>
      </c>
      <c r="F15" s="140">
        <f>E15-B15</f>
        <v>0.13230415414327501</v>
      </c>
      <c r="G15" s="140">
        <f t="shared" si="1"/>
        <v>7.0440522993885812E-2</v>
      </c>
      <c r="H15" s="133">
        <f t="shared" si="0"/>
        <v>1.2495394445986005E-2</v>
      </c>
    </row>
    <row r="16" spans="1:8" ht="16.5">
      <c r="A16" s="3" t="s">
        <v>12</v>
      </c>
      <c r="B16" s="141">
        <v>0.14338795041198099</v>
      </c>
      <c r="C16" s="141">
        <v>0.15973818653900501</v>
      </c>
      <c r="D16" s="133">
        <v>0.145794729691993</v>
      </c>
      <c r="E16" s="133">
        <v>0.145575341911164</v>
      </c>
      <c r="F16" s="142">
        <f t="shared" ref="F16" si="2">E16-B16</f>
        <v>2.1873914991830112E-3</v>
      </c>
      <c r="G16" s="142">
        <f t="shared" si="1"/>
        <v>-1.4162844627841009E-2</v>
      </c>
      <c r="H16" s="143">
        <f>E16-D16</f>
        <v>-2.1938778082900012E-4</v>
      </c>
    </row>
    <row r="17" spans="1:8" ht="16.5" customHeight="1">
      <c r="A17" s="15" t="s">
        <v>13</v>
      </c>
      <c r="B17" s="139">
        <v>100</v>
      </c>
      <c r="C17" s="139">
        <v>100</v>
      </c>
      <c r="D17" s="139">
        <v>100</v>
      </c>
      <c r="E17" s="139">
        <v>100</v>
      </c>
      <c r="F17" s="139"/>
      <c r="G17" s="139"/>
      <c r="H17" s="139"/>
    </row>
    <row r="18" spans="1:8" ht="13.5" customHeight="1">
      <c r="A18" s="3" t="s">
        <v>1</v>
      </c>
      <c r="B18" s="140"/>
      <c r="C18" s="140"/>
      <c r="D18" s="140"/>
      <c r="E18" s="140"/>
      <c r="F18" s="140"/>
      <c r="G18" s="140"/>
      <c r="H18" s="133"/>
    </row>
    <row r="19" spans="1:8" ht="16.5">
      <c r="A19" s="3" t="s">
        <v>14</v>
      </c>
      <c r="B19" s="141">
        <v>1.53202843162856</v>
      </c>
      <c r="C19" s="141">
        <v>0.82403141578620498</v>
      </c>
      <c r="D19" s="133">
        <v>0.78203287110488395</v>
      </c>
      <c r="E19" s="133">
        <v>0.81549406656255197</v>
      </c>
      <c r="F19" s="142">
        <f>E19-B19</f>
        <v>-0.71653436506600798</v>
      </c>
      <c r="G19" s="142">
        <f>E19-C19</f>
        <v>-8.5373492236530124E-3</v>
      </c>
      <c r="H19" s="133">
        <f t="shared" ref="H19:H25" si="3">E19-D19</f>
        <v>3.3461195457668014E-2</v>
      </c>
    </row>
    <row r="20" spans="1:8" ht="16.5">
      <c r="A20" s="3" t="s">
        <v>15</v>
      </c>
      <c r="B20" s="141">
        <v>7.9691757566691201</v>
      </c>
      <c r="C20" s="141">
        <v>8.7965751520590398</v>
      </c>
      <c r="D20" s="133">
        <v>8.1591945601868705</v>
      </c>
      <c r="E20" s="133">
        <v>7.3679470886651099</v>
      </c>
      <c r="F20" s="142">
        <f>E20-B20</f>
        <v>-0.6012286680040102</v>
      </c>
      <c r="G20" s="142">
        <f t="shared" ref="G20:G25" si="4">E20-C20</f>
        <v>-1.4286280633939299</v>
      </c>
      <c r="H20" s="143">
        <f>E20-D20</f>
        <v>-0.79124747152176056</v>
      </c>
    </row>
    <row r="21" spans="1:8" ht="16.5">
      <c r="A21" s="3" t="s">
        <v>16</v>
      </c>
      <c r="B21" s="141">
        <v>90.498795811702294</v>
      </c>
      <c r="C21" s="141">
        <v>90.379393432154799</v>
      </c>
      <c r="D21" s="133">
        <v>91.058772568708306</v>
      </c>
      <c r="E21" s="133">
        <v>91.816558844772302</v>
      </c>
      <c r="F21" s="140">
        <f t="shared" ref="F21" si="5">E21-B21</f>
        <v>1.3177630330700083</v>
      </c>
      <c r="G21" s="140">
        <f t="shared" si="4"/>
        <v>1.4371654126175031</v>
      </c>
      <c r="H21" s="133">
        <f t="shared" si="3"/>
        <v>0.75778627606399596</v>
      </c>
    </row>
    <row r="22" spans="1:8" ht="16.5">
      <c r="A22" s="13" t="s">
        <v>17</v>
      </c>
      <c r="B22" s="139">
        <v>100</v>
      </c>
      <c r="C22" s="139">
        <v>100</v>
      </c>
      <c r="D22" s="139">
        <v>100</v>
      </c>
      <c r="E22" s="139">
        <v>100</v>
      </c>
      <c r="F22" s="139"/>
      <c r="G22" s="139"/>
      <c r="H22" s="139"/>
    </row>
    <row r="23" spans="1:8" ht="12.75" customHeight="1">
      <c r="A23" s="3" t="s">
        <v>1</v>
      </c>
      <c r="B23" s="140"/>
      <c r="C23" s="140"/>
      <c r="D23" s="140"/>
      <c r="E23" s="140"/>
      <c r="F23" s="140"/>
      <c r="G23" s="140"/>
      <c r="H23" s="133"/>
    </row>
    <row r="24" spans="1:8" ht="16.5">
      <c r="A24" s="3" t="s">
        <v>18</v>
      </c>
      <c r="B24" s="141">
        <v>10.9494451910363</v>
      </c>
      <c r="C24" s="141">
        <v>12.367649783388</v>
      </c>
      <c r="D24" s="133">
        <v>13.482398696423701</v>
      </c>
      <c r="E24" s="133">
        <v>13.974550068324699</v>
      </c>
      <c r="F24" s="140">
        <f>E24-B24</f>
        <v>3.0251048772883991</v>
      </c>
      <c r="G24" s="140">
        <f>E24-C24</f>
        <v>1.6069002849366996</v>
      </c>
      <c r="H24" s="133">
        <f>E24-D24</f>
        <v>0.49215137190099867</v>
      </c>
    </row>
    <row r="25" spans="1:8" ht="16.5">
      <c r="A25" s="3" t="s">
        <v>19</v>
      </c>
      <c r="B25" s="141">
        <v>89.050554808963696</v>
      </c>
      <c r="C25" s="141">
        <v>87.632350216611997</v>
      </c>
      <c r="D25" s="133">
        <v>86.517601303576299</v>
      </c>
      <c r="E25" s="133">
        <v>86.025449931675297</v>
      </c>
      <c r="F25" s="142">
        <f>E25-B25</f>
        <v>-3.0251048772883991</v>
      </c>
      <c r="G25" s="142">
        <f t="shared" si="4"/>
        <v>-1.6069002849366996</v>
      </c>
      <c r="H25" s="143">
        <f t="shared" si="3"/>
        <v>-0.49215137190100222</v>
      </c>
    </row>
    <row r="26" spans="1:8" ht="17.25" customHeight="1">
      <c r="A26" s="213" t="s">
        <v>39</v>
      </c>
      <c r="B26" s="197"/>
      <c r="C26" s="197"/>
      <c r="D26" s="197"/>
      <c r="E26" s="197"/>
      <c r="F26" s="197"/>
      <c r="G26" s="197"/>
      <c r="H26" s="197"/>
    </row>
  </sheetData>
  <mergeCells count="3">
    <mergeCell ref="A2:H2"/>
    <mergeCell ref="A26:H26"/>
    <mergeCell ref="A1:H1"/>
  </mergeCells>
  <pageMargins left="1.0416666666666666E-2" right="1.0416666666666666E-2" top="0.10416666666666667" bottom="0.22" header="0.21" footer="0.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view="pageLayout" workbookViewId="0">
      <selection activeCell="G11" sqref="G11"/>
    </sheetView>
  </sheetViews>
  <sheetFormatPr defaultRowHeight="15"/>
  <cols>
    <col min="1" max="1" width="67.28515625" customWidth="1"/>
    <col min="2" max="2" width="9.140625" style="17" customWidth="1"/>
    <col min="3" max="3" width="8.85546875" style="27" customWidth="1"/>
    <col min="4" max="4" width="8.7109375" style="17" customWidth="1"/>
    <col min="5" max="5" width="8.85546875" style="27" customWidth="1"/>
    <col min="6" max="6" width="9.28515625" customWidth="1"/>
    <col min="7" max="7" width="10" customWidth="1"/>
    <col min="8" max="9" width="9.140625" customWidth="1"/>
  </cols>
  <sheetData>
    <row r="1" spans="1:9" ht="17.25" customHeight="1">
      <c r="A1" s="74" t="s">
        <v>68</v>
      </c>
      <c r="B1" s="18"/>
      <c r="C1" s="74"/>
      <c r="D1" s="18"/>
      <c r="E1" s="74"/>
      <c r="F1" s="4"/>
      <c r="G1" s="4"/>
      <c r="H1" s="4"/>
      <c r="I1" s="4"/>
    </row>
    <row r="2" spans="1:9" s="14" customFormat="1" ht="17.25" customHeight="1">
      <c r="A2" s="9" t="s">
        <v>119</v>
      </c>
      <c r="B2" s="9"/>
      <c r="C2" s="9"/>
      <c r="D2" s="9"/>
      <c r="E2" s="9"/>
      <c r="F2" s="9"/>
      <c r="G2" s="4"/>
      <c r="H2" s="4"/>
      <c r="I2" s="4"/>
    </row>
    <row r="3" spans="1:9" s="14" customFormat="1" ht="17.25" customHeight="1">
      <c r="A3" s="76" t="s">
        <v>134</v>
      </c>
      <c r="B3" s="76"/>
      <c r="C3" s="76"/>
      <c r="D3" s="76"/>
      <c r="E3" s="76"/>
      <c r="F3" s="76"/>
      <c r="G3" s="4"/>
      <c r="H3" s="4"/>
      <c r="I3" s="4"/>
    </row>
    <row r="4" spans="1:9" ht="20.25" customHeight="1">
      <c r="A4" s="9" t="s">
        <v>34</v>
      </c>
      <c r="B4" s="9"/>
      <c r="C4" s="9"/>
      <c r="D4" s="9"/>
      <c r="E4" s="9"/>
      <c r="F4" s="4"/>
      <c r="G4" s="4"/>
      <c r="H4" s="4"/>
      <c r="I4" s="4"/>
    </row>
    <row r="5" spans="1:9" ht="173.25" customHeight="1">
      <c r="A5" s="111"/>
      <c r="B5" s="7" t="s">
        <v>150</v>
      </c>
      <c r="C5" s="7" t="s">
        <v>147</v>
      </c>
      <c r="D5" s="7" t="s">
        <v>115</v>
      </c>
      <c r="E5" s="7" t="s">
        <v>122</v>
      </c>
      <c r="F5" s="7" t="s">
        <v>131</v>
      </c>
      <c r="G5" s="7" t="s">
        <v>132</v>
      </c>
      <c r="H5" s="7" t="s">
        <v>133</v>
      </c>
    </row>
    <row r="6" spans="1:9" ht="42.75" customHeight="1">
      <c r="A6" s="15" t="s">
        <v>20</v>
      </c>
      <c r="B6" s="114">
        <v>4.8271942845189999</v>
      </c>
      <c r="C6" s="114">
        <v>5.06988942942675</v>
      </c>
      <c r="D6" s="145">
        <v>4.8873446100004596</v>
      </c>
      <c r="E6" s="145">
        <v>4.95</v>
      </c>
      <c r="F6" s="145">
        <f>E6-B6</f>
        <v>0.12280571548100028</v>
      </c>
      <c r="G6" s="145">
        <f>E6-C6</f>
        <v>-0.11988942942674985</v>
      </c>
      <c r="H6" s="145">
        <f>E6-D6</f>
        <v>6.2655389999540567E-2</v>
      </c>
    </row>
    <row r="7" spans="1:9" ht="34.5" customHeight="1">
      <c r="A7" s="5" t="s">
        <v>52</v>
      </c>
      <c r="B7" s="115">
        <v>1.6852951650605701</v>
      </c>
      <c r="C7" s="115">
        <v>2.0274705765159702</v>
      </c>
      <c r="D7" s="146">
        <v>2.0952320538179601</v>
      </c>
      <c r="E7" s="146">
        <v>2.2997087233576399</v>
      </c>
      <c r="F7" s="147">
        <f>E7-B7</f>
        <v>0.61441355829706978</v>
      </c>
      <c r="G7" s="147">
        <f t="shared" ref="G7:G9" si="0">E7-C7</f>
        <v>0.27223814684166969</v>
      </c>
      <c r="H7" s="147">
        <f t="shared" ref="H7:H10" si="1">E7-D7</f>
        <v>0.2044766695396798</v>
      </c>
    </row>
    <row r="8" spans="1:9" ht="34.5" customHeight="1">
      <c r="A8" s="5" t="s">
        <v>21</v>
      </c>
      <c r="B8" s="148">
        <v>0</v>
      </c>
      <c r="C8" s="148">
        <v>0</v>
      </c>
      <c r="D8" s="146" t="s">
        <v>24</v>
      </c>
      <c r="E8" s="146" t="s">
        <v>24</v>
      </c>
      <c r="F8" s="146" t="s">
        <v>24</v>
      </c>
      <c r="G8" s="146" t="s">
        <v>24</v>
      </c>
      <c r="H8" s="146" t="s">
        <v>24</v>
      </c>
    </row>
    <row r="9" spans="1:9" ht="35.25" customHeight="1">
      <c r="A9" s="5" t="s">
        <v>22</v>
      </c>
      <c r="B9" s="148">
        <v>14.0526924629373</v>
      </c>
      <c r="C9" s="148">
        <v>13.239475411127399</v>
      </c>
      <c r="D9" s="146">
        <v>13.087737381830999</v>
      </c>
      <c r="E9" s="146">
        <v>12.47</v>
      </c>
      <c r="F9" s="147">
        <f t="shared" ref="F9:F10" si="2">E9-B9</f>
        <v>-1.5826924629372989</v>
      </c>
      <c r="G9" s="147">
        <f t="shared" si="0"/>
        <v>-0.7694754111273987</v>
      </c>
      <c r="H9" s="146">
        <f t="shared" si="1"/>
        <v>-0.6177373818309988</v>
      </c>
    </row>
    <row r="10" spans="1:9" s="27" customFormat="1" ht="35.25" customHeight="1">
      <c r="A10" s="5" t="s">
        <v>23</v>
      </c>
      <c r="B10" s="149">
        <v>6.8749550032397702</v>
      </c>
      <c r="C10" s="150">
        <v>6.8749550032397702</v>
      </c>
      <c r="D10" s="146">
        <v>6.8749550032397702</v>
      </c>
      <c r="E10" s="146">
        <v>6.87</v>
      </c>
      <c r="F10" s="147">
        <f t="shared" si="2"/>
        <v>-4.9550032397700505E-3</v>
      </c>
      <c r="G10" s="147">
        <f>E10-C10</f>
        <v>-4.9550032397700505E-3</v>
      </c>
      <c r="H10" s="151">
        <f t="shared" si="1"/>
        <v>-4.9550032397700505E-3</v>
      </c>
    </row>
    <row r="11" spans="1:9" s="27" customFormat="1" ht="35.25" customHeight="1">
      <c r="A11" s="5" t="s">
        <v>65</v>
      </c>
      <c r="B11" s="152">
        <v>0</v>
      </c>
      <c r="C11" s="115">
        <v>1</v>
      </c>
      <c r="D11" s="146">
        <v>1</v>
      </c>
      <c r="E11" s="146">
        <v>1</v>
      </c>
      <c r="F11" s="146" t="s">
        <v>24</v>
      </c>
      <c r="G11" s="146" t="s">
        <v>24</v>
      </c>
      <c r="H11" s="146">
        <f>E11-D11</f>
        <v>0</v>
      </c>
    </row>
    <row r="12" spans="1:9" ht="33" customHeight="1">
      <c r="A12" s="5" t="s">
        <v>66</v>
      </c>
      <c r="B12" s="152">
        <v>0</v>
      </c>
      <c r="C12" s="152">
        <v>0</v>
      </c>
      <c r="D12" s="146" t="s">
        <v>24</v>
      </c>
      <c r="E12" s="146" t="s">
        <v>24</v>
      </c>
      <c r="F12" s="146" t="s">
        <v>24</v>
      </c>
      <c r="G12" s="146" t="s">
        <v>24</v>
      </c>
      <c r="H12" s="146" t="s">
        <v>24</v>
      </c>
    </row>
    <row r="14" spans="1:9" ht="29.25" customHeight="1">
      <c r="A14" s="213" t="s">
        <v>86</v>
      </c>
      <c r="B14" s="213"/>
      <c r="C14" s="213"/>
      <c r="D14" s="213"/>
      <c r="E14" s="213"/>
      <c r="F14" s="213"/>
      <c r="G14" s="213"/>
      <c r="H14" s="213"/>
    </row>
  </sheetData>
  <mergeCells count="1">
    <mergeCell ref="A14:H14"/>
  </mergeCells>
  <pageMargins left="0.7" right="5.2083333333333336E-2" top="0.2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view="pageLayout" topLeftCell="A6" workbookViewId="0">
      <selection activeCell="F8" sqref="F8:F10"/>
    </sheetView>
  </sheetViews>
  <sheetFormatPr defaultRowHeight="15"/>
  <cols>
    <col min="1" max="1" width="37.42578125" customWidth="1"/>
    <col min="2" max="2" width="11.85546875" customWidth="1"/>
    <col min="3" max="3" width="11.5703125" style="27" customWidth="1"/>
    <col min="4" max="4" width="11.7109375" customWidth="1"/>
    <col min="5" max="5" width="11.5703125" customWidth="1"/>
    <col min="6" max="6" width="11.5703125" style="27" customWidth="1"/>
    <col min="7" max="7" width="13.7109375" customWidth="1"/>
    <col min="8" max="8" width="14.42578125" customWidth="1"/>
    <col min="9" max="9" width="14.7109375" customWidth="1"/>
  </cols>
  <sheetData>
    <row r="1" spans="1:9" hidden="1"/>
    <row r="2" spans="1:9" hidden="1"/>
    <row r="3" spans="1:9" ht="48.75" customHeight="1">
      <c r="A3" s="214" t="s">
        <v>135</v>
      </c>
      <c r="B3" s="214"/>
      <c r="C3" s="214"/>
      <c r="D3" s="214"/>
      <c r="E3" s="214"/>
      <c r="F3" s="214"/>
      <c r="G3" s="214"/>
      <c r="H3" s="214"/>
      <c r="I3" s="214"/>
    </row>
    <row r="4" spans="1:9" ht="31.5" customHeight="1">
      <c r="A4" s="214"/>
      <c r="B4" s="214"/>
      <c r="C4" s="214"/>
      <c r="D4" s="214"/>
      <c r="E4" s="214"/>
      <c r="F4" s="214"/>
      <c r="G4" s="214"/>
      <c r="H4" s="214"/>
      <c r="I4" s="214"/>
    </row>
    <row r="5" spans="1:9" ht="16.5">
      <c r="A5" s="21"/>
      <c r="B5" s="21"/>
      <c r="C5" s="21"/>
      <c r="D5" s="21"/>
      <c r="E5" s="21" t="s">
        <v>35</v>
      </c>
      <c r="F5" s="21"/>
      <c r="G5" s="21"/>
      <c r="H5" s="21"/>
      <c r="I5" s="21"/>
    </row>
    <row r="6" spans="1:9" ht="4.5" customHeight="1">
      <c r="A6" s="17"/>
      <c r="B6" s="17"/>
      <c r="D6" s="17"/>
      <c r="E6" s="17"/>
      <c r="G6" s="17"/>
      <c r="H6" s="17"/>
      <c r="I6" s="17"/>
    </row>
    <row r="7" spans="1:9" ht="181.5" customHeight="1">
      <c r="A7" s="7"/>
      <c r="B7" s="7" t="s">
        <v>151</v>
      </c>
      <c r="C7" s="7" t="s">
        <v>148</v>
      </c>
      <c r="D7" s="7" t="s">
        <v>120</v>
      </c>
      <c r="E7" s="7" t="s">
        <v>137</v>
      </c>
      <c r="F7" s="7" t="s">
        <v>136</v>
      </c>
      <c r="G7" s="7" t="s">
        <v>138</v>
      </c>
      <c r="H7" s="7" t="s">
        <v>139</v>
      </c>
      <c r="I7" s="7" t="s">
        <v>140</v>
      </c>
    </row>
    <row r="8" spans="1:9" ht="38.25" customHeight="1">
      <c r="A8" s="26" t="s">
        <v>36</v>
      </c>
      <c r="B8" s="179">
        <v>27.2</v>
      </c>
      <c r="C8" s="175">
        <v>33</v>
      </c>
      <c r="D8" s="20">
        <v>5.3057281600000001</v>
      </c>
      <c r="E8" s="20">
        <v>5.4912290800000001</v>
      </c>
      <c r="F8" s="20">
        <v>45.595801989999998</v>
      </c>
      <c r="G8" s="20">
        <f>F8/B8*100</f>
        <v>167.63162496323528</v>
      </c>
      <c r="H8" s="20">
        <f>F8/C8*100</f>
        <v>138.16909693939394</v>
      </c>
      <c r="I8" s="20">
        <f>E8/D8*100</f>
        <v>103.49623867650241</v>
      </c>
    </row>
    <row r="9" spans="1:9" ht="36.75" customHeight="1">
      <c r="A9" s="26" t="s">
        <v>37</v>
      </c>
      <c r="B9" s="179">
        <v>39.299999999999997</v>
      </c>
      <c r="C9" s="175">
        <v>54.2</v>
      </c>
      <c r="D9" s="20">
        <v>18.167174930000002</v>
      </c>
      <c r="E9" s="20">
        <v>9.6768964560103203</v>
      </c>
      <c r="F9" s="20">
        <v>79.026854389225207</v>
      </c>
      <c r="G9" s="20">
        <f t="shared" ref="G9:G10" si="0">F9/B9*100</f>
        <v>201.08614348403364</v>
      </c>
      <c r="H9" s="20">
        <f t="shared" ref="H9:H10" si="1">F9/C9*100</f>
        <v>145.80600440816457</v>
      </c>
      <c r="I9" s="20">
        <f t="shared" ref="I9:I10" si="2">E9/D9*100</f>
        <v>53.265829680709295</v>
      </c>
    </row>
    <row r="10" spans="1:9" ht="42" customHeight="1">
      <c r="A10" s="26" t="s">
        <v>38</v>
      </c>
      <c r="B10" s="179">
        <v>103.8</v>
      </c>
      <c r="C10" s="175">
        <v>68.400000000000006</v>
      </c>
      <c r="D10" s="20">
        <v>9.6893291710000007</v>
      </c>
      <c r="E10" s="20">
        <v>13.061124565</v>
      </c>
      <c r="F10" s="20">
        <v>90.439334075999994</v>
      </c>
      <c r="G10" s="20">
        <f t="shared" si="0"/>
        <v>87.128452867052019</v>
      </c>
      <c r="H10" s="20">
        <f t="shared" si="1"/>
        <v>132.2212486491228</v>
      </c>
      <c r="I10" s="20">
        <f t="shared" si="2"/>
        <v>134.79905919691248</v>
      </c>
    </row>
    <row r="11" spans="1:9">
      <c r="A11" s="17"/>
      <c r="B11" s="17"/>
      <c r="D11" s="17"/>
      <c r="E11" s="17"/>
      <c r="G11" s="17"/>
      <c r="H11" s="17"/>
      <c r="I11" s="17"/>
    </row>
    <row r="12" spans="1:9" ht="39.75" customHeight="1">
      <c r="A12" s="215" t="s">
        <v>39</v>
      </c>
      <c r="B12" s="215"/>
      <c r="C12" s="215"/>
      <c r="D12" s="215"/>
      <c r="E12" s="215"/>
      <c r="F12" s="215"/>
      <c r="G12" s="215"/>
      <c r="H12" s="215"/>
      <c r="I12" s="215"/>
    </row>
  </sheetData>
  <mergeCells count="3">
    <mergeCell ref="A3:I3"/>
    <mergeCell ref="A4:I4"/>
    <mergeCell ref="A12:I12"/>
  </mergeCells>
  <pageMargins left="0.46875" right="0.17708333333333334" top="0.63541666666666663" bottom="0.75" header="0.3" footer="0.3"/>
  <pageSetup paperSize="9" orientation="landscape" verticalDpi="0" r:id="rId1"/>
  <headerFooter>
    <oddHeader>&amp;C&amp;"GHEA Grapalat,Bold"ՏԵՂԵԿԱՆՔ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H18"/>
  <sheetViews>
    <sheetView view="pageLayout" topLeftCell="A8" workbookViewId="0">
      <selection activeCell="J13" sqref="J13:J15"/>
    </sheetView>
  </sheetViews>
  <sheetFormatPr defaultRowHeight="15"/>
  <cols>
    <col min="1" max="1" width="60" customWidth="1"/>
    <col min="2" max="2" width="16.28515625" customWidth="1"/>
    <col min="3" max="3" width="16.140625" customWidth="1"/>
    <col min="4" max="4" width="16.140625" style="27" customWidth="1"/>
    <col min="5" max="5" width="18.5703125" customWidth="1"/>
  </cols>
  <sheetData>
    <row r="4" spans="1:8" ht="16.5">
      <c r="A4" s="217" t="s">
        <v>63</v>
      </c>
      <c r="B4" s="217"/>
      <c r="C4" s="217"/>
      <c r="D4" s="217"/>
      <c r="E4" s="217"/>
    </row>
    <row r="5" spans="1:8" ht="30" customHeight="1">
      <c r="A5" s="216" t="s">
        <v>67</v>
      </c>
      <c r="B5" s="216"/>
      <c r="C5" s="216"/>
      <c r="D5" s="216"/>
      <c r="E5" s="216"/>
    </row>
    <row r="8" spans="1:8" ht="105.75" customHeight="1">
      <c r="A8" s="29"/>
      <c r="B8" s="180" t="s">
        <v>150</v>
      </c>
      <c r="C8" s="30" t="s">
        <v>147</v>
      </c>
      <c r="D8" s="30" t="s">
        <v>122</v>
      </c>
      <c r="E8" s="31" t="s">
        <v>116</v>
      </c>
    </row>
    <row r="9" spans="1:8" ht="21.75" customHeight="1">
      <c r="A9" s="32" t="s">
        <v>54</v>
      </c>
      <c r="B9" s="153"/>
      <c r="C9" s="153"/>
      <c r="D9" s="153"/>
      <c r="E9" s="41"/>
    </row>
    <row r="10" spans="1:8" ht="38.25" customHeight="1">
      <c r="A10" s="35" t="s">
        <v>62</v>
      </c>
      <c r="B10" s="158">
        <v>9.3473360276398196</v>
      </c>
      <c r="C10" s="158">
        <v>9.2916994809378792</v>
      </c>
      <c r="D10" s="155">
        <v>9.02</v>
      </c>
      <c r="E10" s="154" t="s">
        <v>55</v>
      </c>
    </row>
    <row r="11" spans="1:8" ht="57" customHeight="1">
      <c r="A11" s="35" t="s">
        <v>117</v>
      </c>
      <c r="B11" s="155" t="s">
        <v>118</v>
      </c>
      <c r="C11" s="159">
        <v>17.658626884536201</v>
      </c>
      <c r="D11" s="155">
        <v>13.25</v>
      </c>
      <c r="E11" s="154" t="s">
        <v>56</v>
      </c>
    </row>
    <row r="12" spans="1:8" ht="17.25">
      <c r="A12" s="33" t="s">
        <v>57</v>
      </c>
      <c r="B12" s="77"/>
      <c r="C12" s="77"/>
      <c r="D12" s="77"/>
      <c r="E12" s="41"/>
    </row>
    <row r="13" spans="1:8" ht="38.25" customHeight="1">
      <c r="A13" s="35" t="s">
        <v>58</v>
      </c>
      <c r="B13" s="160">
        <v>89.050554808963696</v>
      </c>
      <c r="C13" s="160">
        <v>87.632350216611997</v>
      </c>
      <c r="D13" s="155">
        <v>86.025449931675297</v>
      </c>
      <c r="E13" s="154" t="s">
        <v>59</v>
      </c>
    </row>
    <row r="14" spans="1:8" ht="17.25">
      <c r="A14" s="33" t="s">
        <v>60</v>
      </c>
      <c r="B14" s="77"/>
      <c r="C14" s="77"/>
      <c r="D14" s="77"/>
      <c r="E14" s="41"/>
    </row>
    <row r="15" spans="1:8" ht="24.75" customHeight="1">
      <c r="A15" s="35" t="s">
        <v>64</v>
      </c>
      <c r="B15" s="160">
        <v>18.234702546414798</v>
      </c>
      <c r="C15" s="160">
        <v>21.593190698422902</v>
      </c>
      <c r="D15" s="156">
        <v>21.061103131281602</v>
      </c>
      <c r="E15" s="229" t="s">
        <v>61</v>
      </c>
      <c r="F15" s="230"/>
      <c r="G15" s="230"/>
      <c r="H15" s="230"/>
    </row>
    <row r="16" spans="1:8">
      <c r="A16" s="226"/>
      <c r="B16" s="227"/>
      <c r="C16" s="227"/>
      <c r="D16" s="227"/>
      <c r="E16" s="226"/>
      <c r="F16" s="230"/>
      <c r="G16" s="230"/>
      <c r="H16" s="230"/>
    </row>
    <row r="17" spans="1:8" ht="24.75" customHeight="1">
      <c r="A17" s="228" t="s">
        <v>39</v>
      </c>
      <c r="B17" s="228"/>
      <c r="C17" s="228"/>
      <c r="D17" s="228"/>
      <c r="E17" s="228"/>
      <c r="F17" s="231"/>
      <c r="G17" s="231"/>
      <c r="H17" s="231"/>
    </row>
    <row r="18" spans="1:8">
      <c r="F18" s="230"/>
      <c r="G18" s="230"/>
      <c r="H18" s="230"/>
    </row>
  </sheetData>
  <mergeCells count="3">
    <mergeCell ref="A5:E5"/>
    <mergeCell ref="A4:E4"/>
    <mergeCell ref="A17:E17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A35" sqref="A35"/>
    </sheetView>
  </sheetViews>
  <sheetFormatPr defaultRowHeight="15"/>
  <cols>
    <col min="1" max="1" width="72.7109375" customWidth="1"/>
    <col min="2" max="2" width="17" customWidth="1"/>
    <col min="3" max="3" width="17.85546875" customWidth="1"/>
    <col min="4" max="4" width="17.85546875" style="27" customWidth="1"/>
    <col min="5" max="5" width="17.28515625" customWidth="1"/>
  </cols>
  <sheetData>
    <row r="1" spans="1:6" ht="17.25">
      <c r="A1" s="219" t="s">
        <v>63</v>
      </c>
      <c r="B1" s="219"/>
      <c r="C1" s="219"/>
      <c r="D1" s="219"/>
      <c r="E1" s="219"/>
    </row>
    <row r="2" spans="1:6" ht="17.25">
      <c r="A2" s="220" t="s">
        <v>141</v>
      </c>
      <c r="B2" s="220"/>
      <c r="C2" s="220"/>
      <c r="D2" s="220"/>
      <c r="E2" s="220"/>
    </row>
    <row r="3" spans="1:6">
      <c r="A3" s="27"/>
      <c r="B3" s="36" t="s">
        <v>69</v>
      </c>
      <c r="C3" s="27"/>
      <c r="E3" s="27"/>
    </row>
    <row r="4" spans="1:6" ht="53.25" customHeight="1">
      <c r="A4" s="37"/>
      <c r="B4" s="34" t="s">
        <v>152</v>
      </c>
      <c r="C4" s="34" t="s">
        <v>149</v>
      </c>
      <c r="D4" s="34" t="s">
        <v>136</v>
      </c>
      <c r="E4" s="80" t="s">
        <v>142</v>
      </c>
    </row>
    <row r="5" spans="1:6" ht="21.75" customHeight="1">
      <c r="A5" s="38" t="s">
        <v>70</v>
      </c>
      <c r="B5" s="190">
        <v>87.5</v>
      </c>
      <c r="C5" s="187">
        <v>27.93</v>
      </c>
      <c r="D5" s="162">
        <v>25.264286237784201</v>
      </c>
      <c r="E5" s="79">
        <v>100</v>
      </c>
      <c r="F5" s="87"/>
    </row>
    <row r="6" spans="1:6" ht="18" customHeight="1">
      <c r="A6" s="40" t="s">
        <v>71</v>
      </c>
      <c r="B6" s="41"/>
      <c r="C6" s="182"/>
      <c r="D6" s="176"/>
      <c r="E6" s="42"/>
    </row>
    <row r="7" spans="1:6" ht="19.5" customHeight="1">
      <c r="A7" s="43" t="s">
        <v>72</v>
      </c>
      <c r="B7" s="189">
        <v>56.13</v>
      </c>
      <c r="C7" s="186">
        <v>20.71</v>
      </c>
      <c r="D7" s="163">
        <v>19.8780384923</v>
      </c>
      <c r="E7" s="164">
        <v>78.680388217622493</v>
      </c>
    </row>
    <row r="8" spans="1:6" ht="16.5" customHeight="1">
      <c r="A8" s="40" t="s">
        <v>71</v>
      </c>
      <c r="B8" s="41"/>
      <c r="C8" s="182"/>
      <c r="D8" s="176"/>
      <c r="E8" s="44"/>
    </row>
    <row r="9" spans="1:6" ht="34.5">
      <c r="A9" s="45" t="s">
        <v>73</v>
      </c>
      <c r="B9" s="188">
        <v>56.13</v>
      </c>
      <c r="C9" s="181">
        <v>20.71</v>
      </c>
      <c r="D9" s="161">
        <v>19.8780384923</v>
      </c>
      <c r="E9" s="46"/>
    </row>
    <row r="10" spans="1:6" ht="17.25">
      <c r="A10" s="47" t="s">
        <v>74</v>
      </c>
      <c r="B10" s="41"/>
      <c r="C10" s="182"/>
      <c r="D10" s="176"/>
      <c r="E10" s="41"/>
    </row>
    <row r="11" spans="1:6" ht="17.25">
      <c r="A11" s="48" t="s">
        <v>75</v>
      </c>
      <c r="B11" s="188">
        <v>116.5</v>
      </c>
      <c r="C11" s="181">
        <v>141.57</v>
      </c>
      <c r="D11" s="161">
        <v>122.7835635409</v>
      </c>
      <c r="E11" s="46"/>
    </row>
    <row r="12" spans="1:6" ht="17.25">
      <c r="A12" s="48" t="s">
        <v>76</v>
      </c>
      <c r="B12" s="188">
        <v>-60.38</v>
      </c>
      <c r="C12" s="183">
        <v>-120.86</v>
      </c>
      <c r="D12" s="161">
        <v>-102.91</v>
      </c>
      <c r="E12" s="46"/>
    </row>
    <row r="13" spans="1:6" ht="17.25">
      <c r="A13" s="49" t="s">
        <v>77</v>
      </c>
      <c r="B13" s="39"/>
      <c r="C13" s="184"/>
      <c r="D13" s="177"/>
      <c r="E13" s="42"/>
    </row>
    <row r="14" spans="1:6" ht="17.25">
      <c r="A14" s="43" t="s">
        <v>78</v>
      </c>
      <c r="B14" s="189">
        <v>31.37</v>
      </c>
      <c r="C14" s="186">
        <v>7.22</v>
      </c>
      <c r="D14" s="163">
        <v>5.3862477454842201</v>
      </c>
      <c r="E14" s="164">
        <v>21.3196117823775</v>
      </c>
    </row>
    <row r="15" spans="1:6" ht="17.25">
      <c r="A15" s="40" t="s">
        <v>71</v>
      </c>
      <c r="B15" s="41"/>
      <c r="C15" s="182"/>
      <c r="D15" s="176"/>
      <c r="E15" s="42"/>
    </row>
    <row r="16" spans="1:6" ht="17.25">
      <c r="A16" s="45" t="s">
        <v>79</v>
      </c>
      <c r="B16" s="188">
        <v>31.37</v>
      </c>
      <c r="C16" s="181">
        <v>7.22</v>
      </c>
      <c r="D16" s="161">
        <v>5.3862477454842201</v>
      </c>
      <c r="E16" s="46"/>
    </row>
    <row r="17" spans="1:5" ht="17.25">
      <c r="A17" s="47" t="s">
        <v>74</v>
      </c>
      <c r="B17" s="41"/>
      <c r="C17" s="182"/>
      <c r="D17" s="176"/>
      <c r="E17" s="42"/>
    </row>
    <row r="18" spans="1:5" ht="17.25">
      <c r="A18" s="48" t="s">
        <v>80</v>
      </c>
      <c r="B18" s="188">
        <v>50</v>
      </c>
      <c r="C18" s="181">
        <v>33.06</v>
      </c>
      <c r="D18" s="165">
        <v>43.559083765864003</v>
      </c>
      <c r="E18" s="46"/>
    </row>
    <row r="19" spans="1:5" ht="17.25">
      <c r="A19" s="40" t="s">
        <v>71</v>
      </c>
      <c r="B19" s="41"/>
      <c r="C19" s="182"/>
      <c r="D19" s="176"/>
      <c r="E19" s="42"/>
    </row>
    <row r="20" spans="1:5" ht="17.25">
      <c r="A20" s="50" t="s">
        <v>81</v>
      </c>
      <c r="B20" s="188">
        <v>49.85</v>
      </c>
      <c r="C20" s="181">
        <v>33.06</v>
      </c>
      <c r="D20" s="161">
        <v>43.559083765864003</v>
      </c>
      <c r="E20" s="46"/>
    </row>
    <row r="21" spans="1:5" ht="17.25">
      <c r="A21" s="50" t="s">
        <v>82</v>
      </c>
      <c r="B21" s="188">
        <v>0.15</v>
      </c>
      <c r="C21" s="185" t="s">
        <v>24</v>
      </c>
      <c r="D21" s="178" t="s">
        <v>24</v>
      </c>
      <c r="E21" s="42"/>
    </row>
    <row r="22" spans="1:5" ht="17.25">
      <c r="A22" s="48" t="s">
        <v>83</v>
      </c>
      <c r="B22" s="188">
        <v>-18.63</v>
      </c>
      <c r="C22" s="183">
        <v>-25.84</v>
      </c>
      <c r="D22" s="161">
        <v>-37.18</v>
      </c>
      <c r="E22" s="46"/>
    </row>
    <row r="23" spans="1:5" ht="34.5">
      <c r="A23" s="45" t="s">
        <v>84</v>
      </c>
      <c r="B23" s="42" t="s">
        <v>24</v>
      </c>
      <c r="C23" s="42" t="s">
        <v>24</v>
      </c>
      <c r="D23" s="42" t="s">
        <v>24</v>
      </c>
      <c r="E23" s="46"/>
    </row>
    <row r="24" spans="1:5" ht="16.5" customHeight="1">
      <c r="A24" s="47" t="s">
        <v>74</v>
      </c>
      <c r="B24" s="41"/>
      <c r="C24" s="41"/>
      <c r="D24" s="41"/>
      <c r="E24" s="41"/>
    </row>
    <row r="25" spans="1:5" ht="17.25">
      <c r="A25" s="48" t="s">
        <v>75</v>
      </c>
      <c r="B25" s="42" t="s">
        <v>24</v>
      </c>
      <c r="C25" s="42" t="s">
        <v>24</v>
      </c>
      <c r="D25" s="42" t="s">
        <v>24</v>
      </c>
      <c r="E25" s="46"/>
    </row>
    <row r="26" spans="1:5" ht="17.25">
      <c r="A26" s="51" t="s">
        <v>76</v>
      </c>
      <c r="B26" s="42" t="s">
        <v>24</v>
      </c>
      <c r="C26" s="42" t="s">
        <v>24</v>
      </c>
      <c r="D26" s="42" t="s">
        <v>24</v>
      </c>
      <c r="E26" s="46"/>
    </row>
    <row r="27" spans="1:5">
      <c r="A27" s="52" t="s">
        <v>85</v>
      </c>
      <c r="B27" s="27"/>
      <c r="C27" s="27"/>
      <c r="E27" s="27"/>
    </row>
    <row r="28" spans="1:5" ht="33" customHeight="1">
      <c r="A28" s="221" t="s">
        <v>86</v>
      </c>
      <c r="B28" s="221"/>
      <c r="C28" s="221"/>
      <c r="D28" s="221"/>
      <c r="E28" s="221"/>
    </row>
  </sheetData>
  <mergeCells count="3">
    <mergeCell ref="A1:E1"/>
    <mergeCell ref="A2:E2"/>
    <mergeCell ref="A28:E28"/>
  </mergeCells>
  <pageMargins left="0.2" right="0.23" top="0.31" bottom="0.27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A18" sqref="A18:E18"/>
    </sheetView>
  </sheetViews>
  <sheetFormatPr defaultRowHeight="15"/>
  <cols>
    <col min="1" max="1" width="61" customWidth="1"/>
    <col min="2" max="2" width="15.85546875" customWidth="1"/>
    <col min="3" max="3" width="15.5703125" customWidth="1"/>
    <col min="4" max="4" width="15" style="27" customWidth="1"/>
    <col min="5" max="5" width="15.7109375" customWidth="1"/>
  </cols>
  <sheetData>
    <row r="1" spans="1:7" ht="16.5">
      <c r="A1" s="214" t="s">
        <v>63</v>
      </c>
      <c r="B1" s="214"/>
      <c r="C1" s="214"/>
      <c r="D1" s="214"/>
      <c r="E1" s="214"/>
    </row>
    <row r="2" spans="1:7" ht="36.75" customHeight="1">
      <c r="A2" s="220" t="s">
        <v>143</v>
      </c>
      <c r="B2" s="220"/>
      <c r="C2" s="220"/>
      <c r="D2" s="220"/>
      <c r="E2" s="220"/>
    </row>
    <row r="3" spans="1:7">
      <c r="A3" s="27"/>
      <c r="B3" s="27"/>
      <c r="C3" s="36" t="s">
        <v>69</v>
      </c>
      <c r="D3" s="36"/>
      <c r="E3" s="27"/>
    </row>
    <row r="4" spans="1:7">
      <c r="A4" s="27"/>
      <c r="B4" s="27"/>
      <c r="C4" s="27"/>
      <c r="E4" s="27"/>
    </row>
    <row r="5" spans="1:7" ht="51.75">
      <c r="A5" s="37"/>
      <c r="B5" s="34" t="s">
        <v>152</v>
      </c>
      <c r="C5" s="34" t="s">
        <v>149</v>
      </c>
      <c r="D5" s="34" t="s">
        <v>136</v>
      </c>
      <c r="E5" s="34" t="s">
        <v>142</v>
      </c>
    </row>
    <row r="6" spans="1:7" ht="17.25">
      <c r="A6" s="53" t="s">
        <v>87</v>
      </c>
      <c r="B6" s="196">
        <v>46.44</v>
      </c>
      <c r="C6" s="191">
        <v>30.96</v>
      </c>
      <c r="D6" s="54">
        <v>71.648208125737298</v>
      </c>
      <c r="E6" s="54">
        <v>100</v>
      </c>
      <c r="G6" s="88"/>
    </row>
    <row r="7" spans="1:7" ht="17.25">
      <c r="A7" s="60" t="s">
        <v>71</v>
      </c>
      <c r="B7" s="182"/>
      <c r="C7" s="192"/>
      <c r="D7" s="55"/>
      <c r="E7" s="55"/>
    </row>
    <row r="8" spans="1:7" ht="17.25">
      <c r="A8" s="56" t="s">
        <v>88</v>
      </c>
      <c r="B8" s="194">
        <v>18.010000000000002</v>
      </c>
      <c r="C8" s="193">
        <v>29.61</v>
      </c>
      <c r="D8" s="57">
        <v>33.741640695800001</v>
      </c>
      <c r="E8" s="57">
        <v>47.093488558131</v>
      </c>
    </row>
    <row r="9" spans="1:7" ht="17.25">
      <c r="A9" s="60" t="s">
        <v>71</v>
      </c>
      <c r="B9" s="182"/>
      <c r="C9" s="192"/>
      <c r="D9" s="55"/>
      <c r="E9" s="55"/>
    </row>
    <row r="10" spans="1:7" s="27" customFormat="1" ht="34.5">
      <c r="A10" s="58" t="s">
        <v>89</v>
      </c>
      <c r="B10" s="194">
        <v>18.010000000000002</v>
      </c>
      <c r="C10" s="193">
        <v>29.61</v>
      </c>
      <c r="D10" s="42">
        <v>33.741640695800001</v>
      </c>
      <c r="E10" s="166">
        <v>47.093488558131</v>
      </c>
    </row>
    <row r="11" spans="1:7" ht="17.25">
      <c r="A11" s="59" t="s">
        <v>90</v>
      </c>
      <c r="B11" s="195"/>
      <c r="C11" s="192"/>
      <c r="D11" s="55"/>
      <c r="E11" s="46"/>
    </row>
    <row r="12" spans="1:7" ht="17.25">
      <c r="A12" s="56" t="s">
        <v>91</v>
      </c>
      <c r="B12" s="194">
        <v>28.43</v>
      </c>
      <c r="C12" s="193">
        <v>31.36</v>
      </c>
      <c r="D12" s="57">
        <v>37.906567429937297</v>
      </c>
      <c r="E12" s="57">
        <v>52.906511441869</v>
      </c>
    </row>
    <row r="13" spans="1:7" ht="17.25">
      <c r="A13" s="60" t="s">
        <v>71</v>
      </c>
      <c r="B13" s="182"/>
      <c r="C13" s="192"/>
      <c r="D13" s="55"/>
      <c r="E13" s="55"/>
    </row>
    <row r="14" spans="1:7" s="27" customFormat="1" ht="34.5">
      <c r="A14" s="59" t="s">
        <v>92</v>
      </c>
      <c r="B14" s="194">
        <v>12.87</v>
      </c>
      <c r="C14" s="193">
        <v>15.73</v>
      </c>
      <c r="D14" s="42">
        <v>22.024926520337299</v>
      </c>
      <c r="E14" s="166">
        <v>30.740373132130799</v>
      </c>
    </row>
    <row r="15" spans="1:7" s="27" customFormat="1" ht="34.5">
      <c r="A15" s="61" t="s">
        <v>93</v>
      </c>
      <c r="B15" s="55">
        <v>15.56</v>
      </c>
      <c r="C15" s="193">
        <v>15.63</v>
      </c>
      <c r="D15" s="166">
        <v>15.8816409096</v>
      </c>
      <c r="E15" s="166">
        <v>22.166138309738201</v>
      </c>
    </row>
    <row r="16" spans="1:7" ht="17.25">
      <c r="A16" s="62" t="s">
        <v>94</v>
      </c>
      <c r="B16" s="63"/>
      <c r="C16" s="63"/>
      <c r="D16" s="63"/>
      <c r="E16" s="72"/>
    </row>
    <row r="17" spans="1:5">
      <c r="A17" s="27"/>
      <c r="B17" s="27"/>
      <c r="C17" s="27"/>
      <c r="E17" s="27"/>
    </row>
    <row r="18" spans="1:5" ht="34.5" customHeight="1">
      <c r="A18" s="221" t="s">
        <v>86</v>
      </c>
      <c r="B18" s="221"/>
      <c r="C18" s="221"/>
      <c r="D18" s="221"/>
      <c r="E18" s="221"/>
    </row>
  </sheetData>
  <mergeCells count="3">
    <mergeCell ref="A1:E1"/>
    <mergeCell ref="A2:E2"/>
    <mergeCell ref="A18:E18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view="pageLayout" workbookViewId="0">
      <selection activeCell="B13" sqref="B13:E13"/>
    </sheetView>
  </sheetViews>
  <sheetFormatPr defaultRowHeight="15"/>
  <cols>
    <col min="1" max="1" width="68.42578125" customWidth="1"/>
    <col min="2" max="2" width="15.85546875" customWidth="1"/>
    <col min="3" max="3" width="15.5703125" customWidth="1"/>
    <col min="4" max="4" width="15.140625" customWidth="1"/>
    <col min="5" max="5" width="15" customWidth="1"/>
  </cols>
  <sheetData>
    <row r="1" spans="1:5" ht="17.25">
      <c r="A1" s="216" t="s">
        <v>63</v>
      </c>
      <c r="B1" s="216"/>
      <c r="C1" s="216"/>
      <c r="D1" s="216"/>
      <c r="E1" s="216"/>
    </row>
    <row r="2" spans="1:5" ht="17.25" customHeight="1">
      <c r="A2" s="222" t="s">
        <v>144</v>
      </c>
      <c r="B2" s="222"/>
      <c r="C2" s="222"/>
      <c r="D2" s="222"/>
      <c r="E2" s="222"/>
    </row>
    <row r="3" spans="1:5">
      <c r="A3" s="27"/>
      <c r="B3" s="27"/>
      <c r="C3" s="27"/>
      <c r="D3" s="27"/>
    </row>
    <row r="4" spans="1:5" ht="17.25">
      <c r="A4" s="37"/>
      <c r="B4" s="34" t="s">
        <v>150</v>
      </c>
      <c r="C4" s="34" t="s">
        <v>147</v>
      </c>
      <c r="D4" s="34" t="s">
        <v>115</v>
      </c>
      <c r="E4" s="77" t="s">
        <v>122</v>
      </c>
    </row>
    <row r="5" spans="1:5" ht="24.75" customHeight="1">
      <c r="A5" s="65" t="s">
        <v>95</v>
      </c>
      <c r="B5" s="96">
        <v>391.150825</v>
      </c>
      <c r="C5" s="96">
        <v>525.76557400000002</v>
      </c>
      <c r="D5" s="96">
        <v>549.73017000000004</v>
      </c>
      <c r="E5" s="97">
        <v>560.52367100000004</v>
      </c>
    </row>
    <row r="6" spans="1:5" ht="21.75" customHeight="1">
      <c r="A6" s="66" t="s">
        <v>96</v>
      </c>
      <c r="B6" s="98">
        <v>100</v>
      </c>
      <c r="C6" s="98">
        <v>100</v>
      </c>
      <c r="D6" s="98">
        <v>100</v>
      </c>
      <c r="E6" s="98">
        <v>100</v>
      </c>
    </row>
    <row r="7" spans="1:5" ht="17.25">
      <c r="A7" s="66" t="s">
        <v>71</v>
      </c>
      <c r="B7" s="99"/>
      <c r="C7" s="99"/>
      <c r="D7" s="99"/>
      <c r="E7" s="78"/>
    </row>
    <row r="8" spans="1:5" ht="17.25">
      <c r="A8" s="64" t="s">
        <v>97</v>
      </c>
      <c r="B8" s="100">
        <v>8.9479550503312897</v>
      </c>
      <c r="C8" s="101">
        <v>4.1049663704303301</v>
      </c>
      <c r="D8" s="102">
        <v>4.1224406512016598</v>
      </c>
      <c r="E8" s="103">
        <v>4.2212329691246904</v>
      </c>
    </row>
    <row r="9" spans="1:5" ht="17.25">
      <c r="A9" s="64" t="s">
        <v>98</v>
      </c>
      <c r="B9" s="100">
        <v>47.140261048918902</v>
      </c>
      <c r="C9" s="101">
        <v>44.738952611606301</v>
      </c>
      <c r="D9" s="102">
        <v>43.9065143541239</v>
      </c>
      <c r="E9" s="103">
        <v>38.296985320357699</v>
      </c>
    </row>
    <row r="10" spans="1:5" ht="17.25">
      <c r="A10" s="64" t="s">
        <v>99</v>
      </c>
      <c r="B10" s="100">
        <v>43.539420631414998</v>
      </c>
      <c r="C10" s="101">
        <v>50.652843618855897</v>
      </c>
      <c r="D10" s="100">
        <v>51.394732619459504</v>
      </c>
      <c r="E10" s="103">
        <v>56.601050127640399</v>
      </c>
    </row>
    <row r="11" spans="1:5" ht="17.25">
      <c r="A11" s="64" t="s">
        <v>100</v>
      </c>
      <c r="B11" s="100">
        <v>0.37236326933478903</v>
      </c>
      <c r="C11" s="100">
        <v>0.50323739910745802</v>
      </c>
      <c r="D11" s="100">
        <v>0.57631237521491696</v>
      </c>
      <c r="E11" s="103">
        <v>0.88073158287725595</v>
      </c>
    </row>
    <row r="12" spans="1:5" ht="36" customHeight="1">
      <c r="A12" s="66" t="s">
        <v>101</v>
      </c>
      <c r="B12" s="104">
        <v>14.0526924629373</v>
      </c>
      <c r="C12" s="105">
        <v>13.239475411127399</v>
      </c>
      <c r="D12" s="106">
        <v>13.087737381830999</v>
      </c>
      <c r="E12" s="107">
        <v>12.4733678839128</v>
      </c>
    </row>
    <row r="13" spans="1:5" ht="22.5" customHeight="1">
      <c r="A13" s="66" t="s">
        <v>102</v>
      </c>
      <c r="B13" s="108">
        <v>2147.4842721295599</v>
      </c>
      <c r="C13" s="108">
        <v>2925.14070040463</v>
      </c>
      <c r="D13" s="108">
        <v>2787.4616453650401</v>
      </c>
      <c r="E13" s="109">
        <v>3527.1963218641699</v>
      </c>
    </row>
    <row r="14" spans="1:5">
      <c r="A14" s="27"/>
      <c r="B14" s="27"/>
      <c r="C14" s="27"/>
      <c r="D14" s="27"/>
    </row>
    <row r="15" spans="1:5" ht="33.75" customHeight="1">
      <c r="A15" s="221" t="s">
        <v>86</v>
      </c>
      <c r="B15" s="221"/>
      <c r="C15" s="221"/>
      <c r="D15" s="221"/>
      <c r="E15" s="221"/>
    </row>
  </sheetData>
  <mergeCells count="3">
    <mergeCell ref="A2:E2"/>
    <mergeCell ref="A15:E15"/>
    <mergeCell ref="A1:E1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>
      <selection activeCell="D11" sqref="D11"/>
    </sheetView>
  </sheetViews>
  <sheetFormatPr defaultRowHeight="15"/>
  <cols>
    <col min="1" max="1" width="56.5703125" customWidth="1"/>
    <col min="2" max="2" width="17.28515625" customWidth="1"/>
    <col min="3" max="3" width="16.85546875" customWidth="1"/>
    <col min="4" max="4" width="16.140625" customWidth="1"/>
    <col min="5" max="5" width="16.7109375" customWidth="1"/>
  </cols>
  <sheetData>
    <row r="1" spans="1:5" ht="17.25">
      <c r="A1" s="216" t="s">
        <v>63</v>
      </c>
      <c r="B1" s="216"/>
      <c r="C1" s="216"/>
      <c r="D1" s="216"/>
      <c r="E1" s="216"/>
    </row>
    <row r="2" spans="1:5" ht="37.5" customHeight="1">
      <c r="A2" s="222" t="s">
        <v>145</v>
      </c>
      <c r="B2" s="222"/>
      <c r="C2" s="222"/>
      <c r="D2" s="222"/>
      <c r="E2" s="222"/>
    </row>
    <row r="3" spans="1:5" ht="17.25">
      <c r="A3" s="28"/>
      <c r="B3" s="28"/>
      <c r="C3" s="28"/>
      <c r="D3" s="28"/>
    </row>
    <row r="4" spans="1:5" ht="17.25">
      <c r="A4" s="37"/>
      <c r="B4" s="41" t="s">
        <v>150</v>
      </c>
      <c r="C4" s="41" t="s">
        <v>147</v>
      </c>
      <c r="D4" s="41" t="s">
        <v>115</v>
      </c>
      <c r="E4" s="81" t="s">
        <v>122</v>
      </c>
    </row>
    <row r="5" spans="1:5" ht="34.5">
      <c r="A5" s="67" t="s">
        <v>103</v>
      </c>
      <c r="B5" s="174">
        <v>3053.2676345352902</v>
      </c>
      <c r="C5" s="174">
        <v>3523.2276405856201</v>
      </c>
      <c r="D5" s="173">
        <v>4021.0232631182698</v>
      </c>
      <c r="E5" s="173">
        <v>3999.34803848</v>
      </c>
    </row>
    <row r="6" spans="1:5" ht="17.25">
      <c r="A6" s="68" t="s">
        <v>104</v>
      </c>
      <c r="B6" s="167">
        <v>100</v>
      </c>
      <c r="C6" s="167">
        <v>100</v>
      </c>
      <c r="D6" s="167">
        <v>100</v>
      </c>
      <c r="E6" s="77">
        <v>100</v>
      </c>
    </row>
    <row r="7" spans="1:5" ht="17.25">
      <c r="A7" s="69" t="s">
        <v>71</v>
      </c>
      <c r="B7" s="77"/>
      <c r="C7" s="168"/>
      <c r="D7" s="167"/>
      <c r="E7" s="77"/>
    </row>
    <row r="8" spans="1:5" ht="17.25">
      <c r="A8" s="70" t="s">
        <v>105</v>
      </c>
      <c r="B8" s="170">
        <v>84.037539193304795</v>
      </c>
      <c r="C8" s="170">
        <v>82.653574608548794</v>
      </c>
      <c r="D8" s="169">
        <v>78.766588519272602</v>
      </c>
      <c r="E8" s="170">
        <v>78.294659320774699</v>
      </c>
    </row>
    <row r="9" spans="1:5" ht="17.25">
      <c r="A9" s="70" t="s">
        <v>106</v>
      </c>
      <c r="B9" s="157">
        <v>15.207725226631601</v>
      </c>
      <c r="C9" s="157">
        <v>16.656303281525201</v>
      </c>
      <c r="D9" s="169">
        <v>20.622226256783001</v>
      </c>
      <c r="E9" s="157">
        <v>21.119107203808401</v>
      </c>
    </row>
    <row r="10" spans="1:5" ht="17.25">
      <c r="A10" s="70" t="s">
        <v>107</v>
      </c>
      <c r="B10" s="157">
        <v>0.75473558006363095</v>
      </c>
      <c r="C10" s="157">
        <v>0.69012210992597101</v>
      </c>
      <c r="D10" s="169">
        <v>0.61118522394436203</v>
      </c>
      <c r="E10" s="157">
        <v>0.58623347541692705</v>
      </c>
    </row>
    <row r="11" spans="1:5" ht="17.25">
      <c r="A11" s="68" t="s">
        <v>108</v>
      </c>
      <c r="B11" s="171">
        <v>100</v>
      </c>
      <c r="C11" s="171">
        <v>100</v>
      </c>
      <c r="D11" s="171">
        <v>100</v>
      </c>
      <c r="E11" s="171">
        <v>100</v>
      </c>
    </row>
    <row r="12" spans="1:5" ht="17.25">
      <c r="A12" s="69" t="s">
        <v>71</v>
      </c>
      <c r="B12" s="77"/>
      <c r="C12" s="172"/>
      <c r="D12" s="171"/>
      <c r="E12" s="77"/>
    </row>
    <row r="13" spans="1:5" ht="17.25">
      <c r="A13" s="71" t="s">
        <v>109</v>
      </c>
      <c r="B13" s="170">
        <v>25.7040443931879</v>
      </c>
      <c r="C13" s="170">
        <v>33.297013557024101</v>
      </c>
      <c r="D13" s="169">
        <v>39.4080879324652</v>
      </c>
      <c r="E13" s="170">
        <v>40.876962555410103</v>
      </c>
    </row>
    <row r="14" spans="1:5" ht="17.25">
      <c r="A14" s="71" t="s">
        <v>110</v>
      </c>
      <c r="B14" s="170">
        <v>54.1430481117604</v>
      </c>
      <c r="C14" s="170">
        <v>46.424516847830901</v>
      </c>
      <c r="D14" s="169">
        <v>40.707650179879103</v>
      </c>
      <c r="E14" s="170">
        <v>39.349297772246601</v>
      </c>
    </row>
    <row r="15" spans="1:5" ht="17.25">
      <c r="A15" s="71" t="s">
        <v>111</v>
      </c>
      <c r="B15" s="170">
        <v>10.2554143133442</v>
      </c>
      <c r="C15" s="170">
        <v>12.4517644761172</v>
      </c>
      <c r="D15" s="169">
        <v>13.2140462039815</v>
      </c>
      <c r="E15" s="170">
        <v>13.1438599979857</v>
      </c>
    </row>
    <row r="16" spans="1:5" ht="17.25">
      <c r="A16" s="71" t="s">
        <v>112</v>
      </c>
      <c r="B16" s="170">
        <v>9.0267482057395192</v>
      </c>
      <c r="C16" s="170">
        <v>6.9942242698570203</v>
      </c>
      <c r="D16" s="169">
        <v>5.9311905336050801</v>
      </c>
      <c r="E16" s="170">
        <v>5.9195740478734997</v>
      </c>
    </row>
    <row r="17" spans="1:5" ht="17.25">
      <c r="A17" s="71" t="s">
        <v>113</v>
      </c>
      <c r="B17" s="170">
        <v>0.21950006033080099</v>
      </c>
      <c r="C17" s="170">
        <v>0.177683610731908</v>
      </c>
      <c r="D17" s="169">
        <v>0.14739461506047299</v>
      </c>
      <c r="E17" s="170">
        <v>0.139864212521147</v>
      </c>
    </row>
    <row r="18" spans="1:5" ht="17.25">
      <c r="A18" s="71" t="s">
        <v>114</v>
      </c>
      <c r="B18" s="170">
        <v>0.65124491563714804</v>
      </c>
      <c r="C18" s="170">
        <v>0.65479723843890103</v>
      </c>
      <c r="D18" s="169">
        <v>0.59163053500867802</v>
      </c>
      <c r="E18" s="170">
        <v>0.57044141396282999</v>
      </c>
    </row>
    <row r="20" spans="1:5" ht="28.5" customHeight="1">
      <c r="A20" s="218" t="s">
        <v>39</v>
      </c>
      <c r="B20" s="218"/>
      <c r="C20" s="218"/>
      <c r="D20" s="218"/>
      <c r="E20" s="218"/>
    </row>
  </sheetData>
  <mergeCells count="3">
    <mergeCell ref="A2:E2"/>
    <mergeCell ref="A1:E1"/>
    <mergeCell ref="A20:E2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</vt:vector>
  </TitlesOfParts>
  <Company>parliament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FinComm Expert2</cp:lastModifiedBy>
  <cp:lastPrinted>2018-07-19T10:05:24Z</cp:lastPrinted>
  <dcterms:created xsi:type="dcterms:W3CDTF">2016-03-11T11:20:21Z</dcterms:created>
  <dcterms:modified xsi:type="dcterms:W3CDTF">2018-08-22T07:58:39Z</dcterms:modified>
</cp:coreProperties>
</file>