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I8" i="4"/>
  <c r="H8"/>
  <c r="G8"/>
  <c r="F10" i="3"/>
  <c r="E10"/>
  <c r="E6"/>
  <c r="F6"/>
  <c r="F24" i="2"/>
  <c r="F7"/>
  <c r="F11"/>
  <c r="E7"/>
  <c r="H6" i="1"/>
  <c r="G6"/>
  <c r="F6"/>
  <c r="H10" i="4"/>
  <c r="I10"/>
  <c r="G9" l="1"/>
  <c r="I9" l="1"/>
  <c r="G10"/>
  <c r="F9" i="3" l="1"/>
  <c r="H9" i="4"/>
  <c r="F7" i="3"/>
  <c r="E7"/>
  <c r="E9"/>
  <c r="F16" i="2"/>
  <c r="F25"/>
  <c r="F20"/>
  <c r="F21"/>
  <c r="F19"/>
  <c r="F14"/>
  <c r="F13"/>
  <c r="F8"/>
  <c r="E25"/>
  <c r="E24"/>
  <c r="E20"/>
  <c r="E21"/>
  <c r="E19"/>
  <c r="E16"/>
  <c r="E14"/>
  <c r="E13"/>
  <c r="E11"/>
  <c r="E8"/>
  <c r="G8" i="1"/>
  <c r="H22"/>
  <c r="H13"/>
  <c r="H8"/>
  <c r="F10"/>
  <c r="G44"/>
  <c r="F43"/>
  <c r="F36"/>
  <c r="G22"/>
  <c r="F20"/>
  <c r="F19"/>
  <c r="F14"/>
  <c r="H36"/>
  <c r="G36"/>
  <c r="H48" l="1"/>
  <c r="H47"/>
  <c r="H43"/>
  <c r="H44"/>
  <c r="H45"/>
  <c r="H42"/>
  <c r="H39"/>
  <c r="H31"/>
  <c r="H33"/>
  <c r="H35"/>
  <c r="H37"/>
  <c r="H29"/>
  <c r="G48"/>
  <c r="G47"/>
  <c r="G43"/>
  <c r="G45"/>
  <c r="G42"/>
  <c r="G33"/>
  <c r="G35"/>
  <c r="G37"/>
  <c r="G39"/>
  <c r="G31"/>
  <c r="G29"/>
  <c r="F48"/>
  <c r="F47"/>
  <c r="F44"/>
  <c r="F45"/>
  <c r="F42"/>
  <c r="F37"/>
  <c r="F39"/>
  <c r="F35"/>
  <c r="F33"/>
  <c r="F31"/>
  <c r="F29"/>
  <c r="H10"/>
  <c r="H12"/>
  <c r="H14"/>
  <c r="H16"/>
  <c r="H19"/>
  <c r="H20"/>
  <c r="H21"/>
  <c r="H24"/>
  <c r="G10"/>
  <c r="G12"/>
  <c r="G13"/>
  <c r="G14"/>
  <c r="G16"/>
  <c r="G19"/>
  <c r="G20"/>
  <c r="G21"/>
  <c r="G24"/>
  <c r="F8"/>
  <c r="F12"/>
  <c r="F13"/>
  <c r="F16"/>
  <c r="F21"/>
  <c r="F22"/>
  <c r="F24"/>
</calcChain>
</file>

<file path=xl/sharedStrings.xml><?xml version="1.0" encoding="utf-8"?>
<sst xmlns="http://schemas.openxmlformats.org/spreadsheetml/2006/main" count="265" uniqueCount="153">
  <si>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</si>
  <si>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</si>
  <si>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</si>
  <si>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</si>
  <si>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</si>
  <si>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</si>
  <si>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</si>
  <si>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</si>
  <si>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</si>
  <si>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</si>
  <si>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</si>
  <si>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</si>
  <si>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</si>
  <si>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</si>
  <si>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</si>
  <si>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</si>
  <si>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</si>
  <si>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</si>
  <si>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</si>
  <si>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</si>
  <si>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</si>
  <si>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</si>
  <si>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</si>
  <si>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</si>
  <si>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</si>
  <si>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</si>
  <si>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r>
      <t xml:space="preserve">  </t>
    </r>
    <r>
      <rPr>
        <b/>
        <i/>
        <sz val="11"/>
        <color theme="1"/>
        <rFont val="GHEA Grapalat"/>
        <family val="3"/>
      </rPr>
      <t>ՀՀ կենտրոնական բանկի արտաքին պարտք</t>
    </r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</si>
  <si>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</si>
  <si>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</si>
  <si>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</si>
  <si>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</si>
  <si>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</si>
  <si>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</si>
  <si>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</si>
  <si>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</si>
  <si>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</si>
  <si>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</si>
  <si>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 xml:space="preserve"> 2015-2017թթ.  Հայաստանի Հանրապետության կառավարության արտաքին վարկերի սպասարկման և արտաքին վարկային միջոցների ստացման վերաբերյալ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</si>
  <si>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</si>
  <si>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</si>
  <si>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</si>
  <si>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</si>
  <si>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</si>
  <si>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</si>
  <si>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</si>
  <si>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</si>
  <si>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</si>
  <si>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</si>
  <si>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</si>
  <si>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</si>
  <si>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</si>
  <si>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</si>
  <si>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</si>
  <si>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/մլրդ դրամ/</t>
  </si>
  <si>
    <t xml:space="preserve">                այդ թվում՝</t>
  </si>
  <si>
    <t xml:space="preserve">          որից`</t>
  </si>
  <si>
    <t>31.12.2016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</si>
  <si>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</si>
  <si>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</si>
  <si>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</si>
  <si>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</si>
  <si>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</si>
  <si>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</si>
  <si>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</si>
  <si>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</si>
  <si>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</si>
  <si>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</si>
  <si>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 xml:space="preserve">Առաջիկա 365 օրվա ընթացքում մարման ենթակա ՀՀ կառավարության պարտքի տեսակարար կշիռը, %  </t>
  </si>
  <si>
    <t>ՀՀ կառավարության պարտքի մինչև մարում միջին ժամկետը, տարի</t>
  </si>
  <si>
    <t>ՏԵՂԵԿԱՆՔ</t>
  </si>
  <si>
    <t>ուղենիշներն ըստ 2017-2019թթ. ռազմավարական ծրագրի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</si>
  <si>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</si>
  <si>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</si>
  <si>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</si>
  <si>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</si>
  <si>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2015-2017թթ.  Հայաստանի Հանրապետության կառավարության պարտքի միջին տոկոսադրույքի վերաբերյալ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</si>
  <si>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</si>
  <si>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</si>
  <si>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</si>
  <si>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</si>
  <si>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</si>
  <si>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</si>
  <si>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</si>
  <si>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</si>
  <si>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</si>
  <si>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</si>
  <si>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</si>
  <si>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</si>
  <si>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</si>
  <si>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</si>
  <si>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</si>
  <si>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</si>
  <si>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</si>
  <si>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</si>
  <si>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</si>
  <si>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</si>
  <si>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</si>
  <si>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</si>
  <si>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</si>
  <si>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</si>
  <si>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</si>
  <si>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</si>
  <si>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</si>
  <si>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</si>
  <si>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</si>
  <si>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</si>
  <si>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</si>
  <si>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</si>
  <si>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</si>
  <si>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</si>
  <si>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</si>
  <si>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</si>
  <si>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</si>
  <si>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</si>
  <si>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</si>
  <si>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</si>
  <si>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</si>
  <si>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</si>
  <si>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</si>
  <si>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</si>
  <si>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</si>
  <si>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</si>
  <si>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</si>
  <si>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01.11.2017-30.11.2017</t>
  </si>
  <si>
    <r>
      <t xml:space="preserve">                          </t>
    </r>
    <r>
      <rPr>
        <b/>
        <sz val="12"/>
        <color theme="1"/>
        <rFont val="GHEA Grapalat"/>
        <family val="3"/>
      </rPr>
      <t>2014-2017թթ. Հայաստանի Հանրապետության պետական պարտքի վերաբերյալ (դեկտեմբեր ամսվա վերջի դրությամբ)</t>
    </r>
  </si>
  <si>
    <t>31.12.2017</t>
  </si>
  <si>
    <t xml:space="preserve">  2015-2017թթ.  Հայաստանի Հանրապետության կառավարության պարտքի կառուցվածքի վերաբերյալ  (դեկտեմբեր ամսվա վերջի դրությամբ)</t>
  </si>
  <si>
    <t xml:space="preserve">                                                                         (դեկտեմբեր ամսվա վերջի դրությամբ)</t>
  </si>
  <si>
    <t>01.01.2017 - 31.12.2017</t>
  </si>
  <si>
    <t>(հունվար-դեկտեմեբերի դրությամբ)</t>
  </si>
  <si>
    <t>01.12.2017-31.12.2017</t>
  </si>
  <si>
    <t>01.01.2017-31.12.2017</t>
  </si>
  <si>
    <t>2015-2017թթ. հուվար-դեկտեմբեր ամիսներին պետական բյուջեի պակասուրդի ֆինանսավորումը փոխառու միջոցների հաշվին</t>
  </si>
  <si>
    <t>% (2017թ. հուվար-դեկտեմբեր)</t>
  </si>
  <si>
    <t>2015-2017թթ. հուվար-դեկտեմբեր ամիսներին ՀՀ պետական բյուջեից ՀՀ կառավարության պարտքի գծով վճարված տոկոսավճարներ</t>
  </si>
  <si>
    <t>2015-2017թթ. շրջանառության մեջ գտնվող ՀՀ պետական պարտատոմսերը  (դեկտեմբեր ամսվա վերջի դրությամբ)</t>
  </si>
  <si>
    <t xml:space="preserve">2015-2017թթ. վարկային պայմանագրերով ձևավորված ՀՀ կառավարության արտաքին պարտքը (հունվար-դեկտեմբեր) </t>
  </si>
  <si>
    <t>01.01.2016 - 31.12.2016</t>
  </si>
  <si>
    <t>01.01.2016-31.12.2016</t>
  </si>
  <si>
    <t>31.12.2015</t>
  </si>
  <si>
    <t xml:space="preserve"> 01.01.2015-31.12.2015</t>
  </si>
  <si>
    <t>01.01.2015-31.12.2015</t>
  </si>
  <si>
    <t>31.12.2014</t>
  </si>
  <si>
    <t xml:space="preserve">31.12.2017-ը 31.12.2014-ի նկատմամբ(%) </t>
  </si>
  <si>
    <t xml:space="preserve">31.12.2017-ը 31.12.2015-ի նկատմամբ(%) </t>
  </si>
  <si>
    <t xml:space="preserve">31.12.2017-ը 31.12.2016-ի նկատմամբ(%) </t>
  </si>
  <si>
    <t xml:space="preserve">Տեսակարար կշռի փոփոխությունը` 31.12.2017-ին 31.12.2015-ի նկատմամբ(+/-) </t>
  </si>
  <si>
    <t xml:space="preserve">Տեսակարար կշռի փոփոխությունը 31.12.2017-ին 31.12.2016-ի նկատմամբ(+/-) </t>
  </si>
  <si>
    <t xml:space="preserve">Փոփոխությունը               31.12.2017-ին 31.12.2015-ի նկատմամբ(+/-) </t>
  </si>
  <si>
    <t xml:space="preserve">Փոփոխությունը         31.12.2017-ին 31.12.2016-ի նկատմամբ(+/-) </t>
  </si>
  <si>
    <t xml:space="preserve">Փոփոխությունը 01.01.2017 - 31.12.2017-ին 01.01.2015-31.12.2015-ի նկատմամբ(%) </t>
  </si>
  <si>
    <t xml:space="preserve">Փոփոխությունը 01.01.2017 - 31.12.2017-ին 01.01.2016 - 31.12.2016-ի նկատմամբ(%) </t>
  </si>
  <si>
    <t xml:space="preserve">Փոփոխությունը 01.12.2017 - 31.12.2017-ին 01.11.2017 - 30.11.2017-ի նկատմամբ(%) 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</si>
</sst>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  <numFmt numFmtId="169" formatCode="_(* #,##0.0_);_(* \(#,##0.0\);_(* &quot;-&quot;??_);_(@_)"/>
    <numFmt numFmtId="170" formatCode="#,##0.0_);\(#,##0.0\)"/>
    <numFmt numFmtId="171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sz val="11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56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5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166" fontId="3" fillId="2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168" fontId="6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2" fillId="0" borderId="6" xfId="1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0" fillId="0" borderId="0" xfId="0"/>
    <xf numFmtId="166" fontId="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165" fontId="6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9" fontId="6" fillId="5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39" fontId="2" fillId="6" borderId="1" xfId="1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14" fillId="0" borderId="1" xfId="4" applyNumberFormat="1" applyFont="1" applyFill="1" applyBorder="1" applyAlignment="1">
      <alignment horizontal="center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7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2" fontId="20" fillId="0" borderId="1" xfId="0" applyNumberFormat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2" fontId="20" fillId="0" borderId="1" xfId="5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13" fillId="0" borderId="1" xfId="0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170" fontId="21" fillId="0" borderId="1" xfId="5" applyNumberFormat="1" applyFont="1" applyFill="1" applyBorder="1" applyAlignment="1">
      <alignment horizontal="center" vertical="center" wrapText="1"/>
    </xf>
    <xf numFmtId="169" fontId="19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4"/>
    </xf>
    <xf numFmtId="1" fontId="20" fillId="7" borderId="1" xfId="5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2" fontId="20" fillId="0" borderId="1" xfId="15" applyNumberFormat="1" applyFont="1" applyBorder="1" applyAlignment="1">
      <alignment horizontal="center" vertical="center" wrapText="1"/>
    </xf>
    <xf numFmtId="2" fontId="20" fillId="0" borderId="1" xfId="1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2" fontId="20" fillId="0" borderId="1" xfId="18" applyNumberFormat="1" applyFont="1" applyBorder="1" applyAlignment="1">
      <alignment horizontal="center" vertical="center" wrapText="1"/>
    </xf>
    <xf numFmtId="2" fontId="20" fillId="0" borderId="1" xfId="20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2" fontId="20" fillId="0" borderId="1" xfId="25" applyNumberFormat="1" applyFont="1" applyBorder="1" applyAlignment="1">
      <alignment horizontal="center" vertical="center" wrapText="1"/>
    </xf>
    <xf numFmtId="2" fontId="20" fillId="0" borderId="1" xfId="2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4"/>
    </xf>
    <xf numFmtId="1" fontId="20" fillId="0" borderId="1" xfId="16" applyNumberFormat="1" applyFont="1" applyBorder="1" applyAlignment="1">
      <alignment horizontal="center" vertical="center" wrapText="1"/>
    </xf>
    <xf numFmtId="1" fontId="20" fillId="0" borderId="1" xfId="15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0" fillId="0" borderId="1" xfId="10" applyNumberFormat="1" applyFont="1" applyFill="1" applyBorder="1" applyAlignment="1">
      <alignment horizontal="center" vertical="center" wrapText="1"/>
    </xf>
    <xf numFmtId="1" fontId="20" fillId="0" borderId="1" xfId="25" applyNumberFormat="1" applyFont="1" applyBorder="1" applyAlignment="1">
      <alignment horizontal="center" vertical="center" wrapText="1"/>
    </xf>
    <xf numFmtId="1" fontId="20" fillId="0" borderId="1" xfId="26" applyNumberFormat="1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0" fontId="20" fillId="0" borderId="1" xfId="7" applyNumberFormat="1" applyFont="1" applyBorder="1" applyAlignment="1">
      <alignment horizontal="center" vertical="center" wrapText="1"/>
    </xf>
    <xf numFmtId="0" fontId="20" fillId="0" borderId="1" xfId="8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71" fontId="20" fillId="0" borderId="1" xfId="9" applyNumberFormat="1" applyFont="1" applyBorder="1" applyAlignment="1">
      <alignment horizontal="center" vertical="center" wrapText="1"/>
    </xf>
    <xf numFmtId="168" fontId="20" fillId="0" borderId="1" xfId="9" applyNumberFormat="1" applyFont="1" applyBorder="1" applyAlignment="1">
      <alignment horizontal="center" vertical="center" wrapText="1"/>
    </xf>
    <xf numFmtId="168" fontId="20" fillId="0" borderId="1" xfId="7" applyNumberFormat="1" applyFont="1" applyBorder="1" applyAlignment="1">
      <alignment horizontal="center"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171" fontId="20" fillId="0" borderId="1" xfId="7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6" fontId="3" fillId="4" borderId="0" xfId="0" applyNumberFormat="1" applyFont="1" applyFill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2" fontId="9" fillId="0" borderId="0" xfId="0" applyNumberFormat="1" applyFont="1" applyBorder="1"/>
    <xf numFmtId="165" fontId="14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8" fontId="0" fillId="0" borderId="0" xfId="0" applyNumberFormat="1"/>
    <xf numFmtId="166" fontId="3" fillId="4" borderId="1" xfId="0" applyNumberFormat="1" applyFont="1" applyFill="1" applyBorder="1" applyAlignment="1">
      <alignment horizontal="center"/>
    </xf>
    <xf numFmtId="0" fontId="2" fillId="0" borderId="3" xfId="0" applyFont="1" applyBorder="1" applyAlignment="1"/>
    <xf numFmtId="165" fontId="22" fillId="0" borderId="1" xfId="4" applyNumberFormat="1" applyFont="1" applyBorder="1" applyAlignment="1">
      <alignment horizontal="center" vertical="center"/>
    </xf>
    <xf numFmtId="170" fontId="25" fillId="0" borderId="8" xfId="5" applyNumberFormat="1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166" fontId="22" fillId="0" borderId="4" xfId="4" applyNumberFormat="1" applyFont="1" applyFill="1" applyBorder="1" applyAlignment="1">
      <alignment horizontal="center" vertical="center" wrapText="1"/>
    </xf>
    <xf numFmtId="166" fontId="20" fillId="0" borderId="4" xfId="4" applyNumberFormat="1" applyFont="1" applyFill="1" applyBorder="1" applyAlignment="1">
      <alignment horizontal="center" vertical="center" wrapText="1"/>
    </xf>
    <xf numFmtId="170" fontId="25" fillId="0" borderId="1" xfId="5" applyNumberFormat="1" applyFont="1" applyFill="1" applyBorder="1" applyAlignment="1">
      <alignment horizontal="center" vertical="center"/>
    </xf>
    <xf numFmtId="166" fontId="22" fillId="0" borderId="4" xfId="5" applyNumberFormat="1" applyFont="1" applyFill="1" applyBorder="1" applyAlignment="1">
      <alignment horizontal="center" vertical="center" wrapText="1"/>
    </xf>
    <xf numFmtId="166" fontId="20" fillId="0" borderId="4" xfId="5" applyNumberFormat="1" applyFont="1" applyFill="1" applyBorder="1" applyAlignment="1">
      <alignment horizontal="center" vertical="center" wrapText="1"/>
    </xf>
    <xf numFmtId="166" fontId="20" fillId="0" borderId="9" xfId="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Layout" workbookViewId="0">
      <selection activeCell="B10" sqref="B10"/>
    </sheetView>
  </sheetViews>
  <sheetFormatPr defaultRowHeight="15"/>
  <cols>
    <col min="1" max="1" width="55.85546875" customWidth="1"/>
    <col min="2" max="2" width="12.28515625" customWidth="1"/>
    <col min="3" max="4" width="12" customWidth="1"/>
    <col min="5" max="5" width="11.85546875" style="32" customWidth="1"/>
    <col min="6" max="6" width="13" style="13" customWidth="1"/>
    <col min="7" max="7" width="13" customWidth="1"/>
    <col min="8" max="8" width="12" customWidth="1"/>
  </cols>
  <sheetData>
    <row r="1" spans="1:8" s="13" customFormat="1" ht="20.25">
      <c r="A1" s="21" t="s">
        <v>34</v>
      </c>
      <c r="B1" s="22"/>
      <c r="C1" s="22"/>
      <c r="D1" s="22"/>
      <c r="E1" s="22"/>
      <c r="F1" s="22"/>
      <c r="G1" s="22"/>
      <c r="H1" s="22"/>
    </row>
    <row r="2" spans="1:8" s="13" customFormat="1" ht="33.75" customHeight="1">
      <c r="A2" s="169" t="s">
        <v>124</v>
      </c>
      <c r="B2" s="169"/>
      <c r="C2" s="169"/>
      <c r="D2" s="169"/>
      <c r="E2" s="169"/>
      <c r="F2" s="169"/>
      <c r="G2" s="169"/>
      <c r="H2" s="169"/>
    </row>
    <row r="3" spans="1:8" s="13" customFormat="1" ht="14.25" customHeight="1">
      <c r="A3" s="21"/>
      <c r="B3" s="22"/>
      <c r="C3" s="64" t="s">
        <v>53</v>
      </c>
      <c r="D3" s="64"/>
      <c r="E3" s="22"/>
      <c r="F3" s="22"/>
      <c r="G3" s="22"/>
      <c r="H3" s="22"/>
    </row>
    <row r="4" spans="1:8" ht="3.75" customHeight="1">
      <c r="A4" s="172" t="s">
        <v>52</v>
      </c>
      <c r="B4" s="172"/>
      <c r="C4" s="172"/>
      <c r="D4" s="172"/>
      <c r="E4" s="31"/>
      <c r="F4" s="23"/>
      <c r="G4" s="22"/>
      <c r="H4" s="22"/>
    </row>
    <row r="5" spans="1:8" ht="76.5" customHeight="1">
      <c r="A5" s="2"/>
      <c r="B5" s="14" t="s">
        <v>142</v>
      </c>
      <c r="C5" s="14" t="s">
        <v>139</v>
      </c>
      <c r="D5" s="14" t="s">
        <v>56</v>
      </c>
      <c r="E5" s="14" t="s">
        <v>125</v>
      </c>
      <c r="F5" s="44" t="s">
        <v>143</v>
      </c>
      <c r="G5" s="44" t="s">
        <v>144</v>
      </c>
      <c r="H5" s="44" t="s">
        <v>145</v>
      </c>
    </row>
    <row r="6" spans="1:8" ht="16.5">
      <c r="A6" s="34" t="s">
        <v>28</v>
      </c>
      <c r="B6" s="34">
        <v>2109.5908590287499</v>
      </c>
      <c r="C6" s="34">
        <v>2456.3340317821499</v>
      </c>
      <c r="D6" s="34">
        <v>2875.6173311406701</v>
      </c>
      <c r="E6" s="34">
        <v>3279.5859263171801</v>
      </c>
      <c r="F6" s="34">
        <f>E6/B6*100</f>
        <v>155.46075734453518</v>
      </c>
      <c r="G6" s="34">
        <f>E6/C6*100</f>
        <v>133.51546995983011</v>
      </c>
      <c r="H6" s="34">
        <f>E6/D6*100</f>
        <v>114.04806511637861</v>
      </c>
    </row>
    <row r="7" spans="1:8" ht="16.5">
      <c r="A7" s="159" t="s">
        <v>27</v>
      </c>
      <c r="B7" s="35"/>
      <c r="C7" s="35"/>
      <c r="D7" s="35"/>
      <c r="E7" s="35"/>
      <c r="F7" s="35"/>
      <c r="G7" s="35"/>
      <c r="H7" s="35"/>
    </row>
    <row r="8" spans="1:8" ht="16.5" customHeight="1">
      <c r="A8" s="15" t="s">
        <v>30</v>
      </c>
      <c r="B8" s="36">
        <v>1900.6261891046499</v>
      </c>
      <c r="C8" s="36">
        <v>2225.9061818606501</v>
      </c>
      <c r="D8" s="36">
        <v>2631.3899476206402</v>
      </c>
      <c r="E8" s="16">
        <v>2988.3796274422398</v>
      </c>
      <c r="F8" s="16">
        <f>E8/B8*100</f>
        <v>157.23131905543249</v>
      </c>
      <c r="G8" s="16">
        <f>E8/C8*100</f>
        <v>134.25451853250314</v>
      </c>
      <c r="H8" s="16">
        <f>E8/D8*100</f>
        <v>113.56658218385296</v>
      </c>
    </row>
    <row r="9" spans="1:8" ht="16.5">
      <c r="A9" s="155" t="s">
        <v>3</v>
      </c>
      <c r="B9" s="156"/>
      <c r="C9" s="156"/>
      <c r="D9" s="156"/>
      <c r="E9" s="156"/>
      <c r="F9" s="156"/>
      <c r="G9" s="156"/>
      <c r="H9" s="156"/>
    </row>
    <row r="10" spans="1:8" ht="16.5">
      <c r="A10" s="47" t="s">
        <v>2</v>
      </c>
      <c r="B10" s="62">
        <v>1588.89585525599</v>
      </c>
      <c r="C10" s="62">
        <v>1857.54283500315</v>
      </c>
      <c r="D10" s="62">
        <v>2081.38858612064</v>
      </c>
      <c r="E10" s="62">
        <v>2368.8772739422402</v>
      </c>
      <c r="F10" s="62">
        <f>E10/B10*100</f>
        <v>149.08952440816745</v>
      </c>
      <c r="G10" s="62">
        <f>E10/C10*100</f>
        <v>127.52746420182677</v>
      </c>
      <c r="H10" s="62">
        <f>E10/D10*100</f>
        <v>113.81235054994853</v>
      </c>
    </row>
    <row r="11" spans="1:8" ht="16.5">
      <c r="A11" s="174" t="s">
        <v>1</v>
      </c>
      <c r="B11" s="175"/>
      <c r="C11" s="175"/>
      <c r="D11" s="176"/>
      <c r="E11" s="10"/>
      <c r="F11" s="10"/>
      <c r="G11" s="10"/>
      <c r="H11" s="10"/>
    </row>
    <row r="12" spans="1:8" ht="18.75" customHeight="1">
      <c r="A12" s="2" t="s">
        <v>47</v>
      </c>
      <c r="B12" s="37">
        <v>1275.3382869459899</v>
      </c>
      <c r="C12" s="37">
        <v>1420.3940800031501</v>
      </c>
      <c r="D12" s="37">
        <v>1635.6942549406399</v>
      </c>
      <c r="E12" s="3">
        <v>1946.57736167555</v>
      </c>
      <c r="F12" s="3">
        <f>E12/B12*100</f>
        <v>152.63223739145744</v>
      </c>
      <c r="G12" s="3">
        <f>E12/C12*100</f>
        <v>137.04487994424991</v>
      </c>
      <c r="H12" s="3">
        <f>E12/D12*100</f>
        <v>119.00618687116391</v>
      </c>
    </row>
    <row r="13" spans="1:8" ht="33.75" customHeight="1">
      <c r="A13" s="2" t="s">
        <v>50</v>
      </c>
      <c r="B13" s="38">
        <v>0.44641999999999998</v>
      </c>
      <c r="C13" s="37">
        <v>0.74626999999999999</v>
      </c>
      <c r="D13" s="38">
        <v>7.9962499999999999</v>
      </c>
      <c r="E13" s="4">
        <v>9.6807289999999995</v>
      </c>
      <c r="F13" s="4">
        <f>E13/B13*100</f>
        <v>2168.5249316786885</v>
      </c>
      <c r="G13" s="4">
        <f>E13/C13*100</f>
        <v>1297.215351012368</v>
      </c>
      <c r="H13" s="4">
        <f>E13/D13*100</f>
        <v>121.0658621228701</v>
      </c>
    </row>
    <row r="14" spans="1:8" ht="34.5" customHeight="1">
      <c r="A14" s="2" t="s">
        <v>49</v>
      </c>
      <c r="B14" s="38">
        <v>313.11114830999998</v>
      </c>
      <c r="C14" s="38">
        <v>436.40248500000001</v>
      </c>
      <c r="D14" s="38">
        <v>437.69808117999997</v>
      </c>
      <c r="E14" s="4">
        <v>409.03884269999998</v>
      </c>
      <c r="F14" s="4">
        <f>E14/B14*100</f>
        <v>130.63694630733031</v>
      </c>
      <c r="G14" s="4">
        <f>E14/C14*100</f>
        <v>93.729723537206709</v>
      </c>
      <c r="H14" s="4">
        <f>E14/D14*100</f>
        <v>93.452281444155076</v>
      </c>
    </row>
    <row r="15" spans="1:8" ht="16.5">
      <c r="A15" s="2" t="s">
        <v>48</v>
      </c>
      <c r="B15" s="4" t="s">
        <v>24</v>
      </c>
      <c r="C15" s="6" t="s">
        <v>24</v>
      </c>
      <c r="D15" s="6" t="s">
        <v>24</v>
      </c>
      <c r="E15" s="6">
        <v>3.5803405666849999</v>
      </c>
      <c r="F15" s="6" t="s">
        <v>24</v>
      </c>
      <c r="G15" s="6" t="s">
        <v>24</v>
      </c>
      <c r="H15" s="6" t="s">
        <v>24</v>
      </c>
    </row>
    <row r="16" spans="1:8" ht="16.5">
      <c r="A16" s="47" t="s">
        <v>6</v>
      </c>
      <c r="B16" s="39">
        <v>311.73033384866</v>
      </c>
      <c r="C16" s="150">
        <v>368.36334685750001</v>
      </c>
      <c r="D16" s="39">
        <v>550.00136150000003</v>
      </c>
      <c r="E16" s="39">
        <v>619.50235350000003</v>
      </c>
      <c r="F16" s="39">
        <f>E16/B16*100</f>
        <v>198.73021205589777</v>
      </c>
      <c r="G16" s="39">
        <f>E16/C16*100</f>
        <v>168.17698036054932</v>
      </c>
      <c r="H16" s="39">
        <f>E16/D16*100</f>
        <v>112.63651271888715</v>
      </c>
    </row>
    <row r="17" spans="1:8" ht="16.5">
      <c r="A17" s="155" t="s">
        <v>1</v>
      </c>
      <c r="B17" s="156"/>
      <c r="C17" s="156"/>
      <c r="D17" s="156"/>
      <c r="E17" s="156"/>
      <c r="F17" s="156"/>
      <c r="G17" s="156"/>
      <c r="H17" s="156"/>
    </row>
    <row r="18" spans="1:8" ht="21" customHeight="1">
      <c r="A18" s="2" t="s">
        <v>47</v>
      </c>
      <c r="B18" s="8">
        <v>1.89988</v>
      </c>
      <c r="C18" s="8" t="s">
        <v>24</v>
      </c>
      <c r="D18" s="8" t="s">
        <v>24</v>
      </c>
      <c r="E18" s="8" t="s">
        <v>24</v>
      </c>
      <c r="F18" s="8" t="s">
        <v>24</v>
      </c>
      <c r="G18" s="8" t="s">
        <v>24</v>
      </c>
      <c r="H18" s="8" t="s">
        <v>24</v>
      </c>
    </row>
    <row r="19" spans="1:8" ht="36.75" customHeight="1">
      <c r="A19" s="2" t="s">
        <v>46</v>
      </c>
      <c r="B19" s="38">
        <v>289.44313699999998</v>
      </c>
      <c r="C19" s="38">
        <v>320.01951100000002</v>
      </c>
      <c r="D19" s="38">
        <v>500.337019</v>
      </c>
      <c r="E19" s="6">
        <v>540.049441</v>
      </c>
      <c r="F19" s="6">
        <f>E19/B19*100</f>
        <v>186.58222357505753</v>
      </c>
      <c r="G19" s="6">
        <f>E19/C19*100</f>
        <v>168.75516099391825</v>
      </c>
      <c r="H19" s="6">
        <f>E19/D19*100</f>
        <v>107.93713446975627</v>
      </c>
    </row>
    <row r="20" spans="1:8" ht="36" customHeight="1">
      <c r="A20" s="2" t="s">
        <v>44</v>
      </c>
      <c r="B20" s="38">
        <v>19.367851689999998</v>
      </c>
      <c r="C20" s="38">
        <v>47.382345000000001</v>
      </c>
      <c r="D20" s="38">
        <v>46.276762499999997</v>
      </c>
      <c r="E20" s="6">
        <v>75.096012500000001</v>
      </c>
      <c r="F20" s="6">
        <f>E20/B20*100</f>
        <v>387.73537562131139</v>
      </c>
      <c r="G20" s="6">
        <f>E20/C20*100</f>
        <v>158.4894384184658</v>
      </c>
      <c r="H20" s="6">
        <f>E20/D20*100</f>
        <v>162.275856051944</v>
      </c>
    </row>
    <row r="21" spans="1:8" ht="16.5">
      <c r="A21" s="2" t="s">
        <v>45</v>
      </c>
      <c r="B21" s="38">
        <v>1.0194651586600001</v>
      </c>
      <c r="C21" s="38">
        <v>0.96149085749999996</v>
      </c>
      <c r="D21" s="38">
        <v>3.3875799999999998</v>
      </c>
      <c r="E21" s="6">
        <v>4.3569000000000004</v>
      </c>
      <c r="F21" s="6">
        <f>E21/B21*100</f>
        <v>427.37115270587316</v>
      </c>
      <c r="G21" s="6">
        <f>E21/C21*100</f>
        <v>453.1400341474386</v>
      </c>
      <c r="H21" s="6">
        <f>E21/D21*100</f>
        <v>128.61393679263665</v>
      </c>
    </row>
    <row r="22" spans="1:8" ht="19.5" customHeight="1">
      <c r="A22" s="47" t="s">
        <v>29</v>
      </c>
      <c r="B22" s="39">
        <v>208.96466992409901</v>
      </c>
      <c r="C22" s="39">
        <v>230.42784992150601</v>
      </c>
      <c r="D22" s="39">
        <v>244.22738352002699</v>
      </c>
      <c r="E22" s="54">
        <v>291.206298874943</v>
      </c>
      <c r="F22" s="54">
        <f>E22/B22*100</f>
        <v>139.35671469283116</v>
      </c>
      <c r="G22" s="54">
        <f>E22/C22*100</f>
        <v>126.37634685830763</v>
      </c>
      <c r="H22" s="54">
        <f>E22/D22*100</f>
        <v>119.23572806530258</v>
      </c>
    </row>
    <row r="23" spans="1:8" ht="16.5">
      <c r="A23" s="155" t="s">
        <v>31</v>
      </c>
      <c r="B23" s="156"/>
      <c r="C23" s="156"/>
      <c r="D23" s="156"/>
      <c r="E23" s="156"/>
      <c r="F23" s="156"/>
      <c r="G23" s="156"/>
      <c r="H23" s="156"/>
    </row>
    <row r="24" spans="1:8" ht="18" customHeight="1" thickBot="1">
      <c r="A24" s="9" t="s">
        <v>43</v>
      </c>
      <c r="B24" s="38">
        <v>71.181122004579095</v>
      </c>
      <c r="C24" s="38">
        <v>68.100498753362203</v>
      </c>
      <c r="D24" s="40">
        <v>70.826556299014001</v>
      </c>
      <c r="E24" s="6">
        <v>76.718072817119307</v>
      </c>
      <c r="F24" s="6">
        <f>E24/B24*100</f>
        <v>107.77867875162745</v>
      </c>
      <c r="G24" s="6">
        <f>E24/C24*100</f>
        <v>112.65420110206115</v>
      </c>
      <c r="H24" s="6">
        <f>E24/D24*100</f>
        <v>108.3182309376057</v>
      </c>
    </row>
    <row r="25" spans="1:8" ht="28.5" customHeight="1">
      <c r="A25" s="177" t="s">
        <v>4</v>
      </c>
      <c r="B25" s="177"/>
      <c r="C25" s="177"/>
      <c r="D25" s="177"/>
      <c r="E25" s="177"/>
      <c r="F25" s="177"/>
      <c r="G25" s="177"/>
      <c r="H25" s="177"/>
    </row>
    <row r="27" spans="1:8" ht="16.5">
      <c r="A27" s="173" t="s">
        <v>58</v>
      </c>
      <c r="B27" s="173"/>
      <c r="C27" s="173"/>
      <c r="D27" s="173"/>
    </row>
    <row r="28" spans="1:8" ht="86.25" customHeight="1">
      <c r="A28" s="2"/>
      <c r="B28" s="14" t="s">
        <v>142</v>
      </c>
      <c r="C28" s="14" t="s">
        <v>139</v>
      </c>
      <c r="D28" s="14" t="s">
        <v>56</v>
      </c>
      <c r="E28" s="14" t="s">
        <v>125</v>
      </c>
      <c r="F28" s="44" t="s">
        <v>143</v>
      </c>
      <c r="G28" s="44" t="s">
        <v>144</v>
      </c>
      <c r="H28" s="44" t="s">
        <v>145</v>
      </c>
    </row>
    <row r="29" spans="1:8" ht="16.5">
      <c r="A29" s="34" t="s">
        <v>28</v>
      </c>
      <c r="B29" s="158">
        <v>4441.5244310772296</v>
      </c>
      <c r="C29" s="34">
        <v>5077.6930889553496</v>
      </c>
      <c r="D29" s="34">
        <v>5942.09474550702</v>
      </c>
      <c r="E29" s="158">
        <v>6774.60426836848</v>
      </c>
      <c r="F29" s="158">
        <f>E29/B29*100</f>
        <v>152.52880792384599</v>
      </c>
      <c r="G29" s="158">
        <f>E29*100/C29</f>
        <v>133.41893946099529</v>
      </c>
      <c r="H29" s="158">
        <f>E29/D29*100</f>
        <v>114.01037106469806</v>
      </c>
    </row>
    <row r="30" spans="1:8" s="58" customFormat="1" ht="16.5">
      <c r="A30" s="159" t="s">
        <v>27</v>
      </c>
      <c r="B30" s="35"/>
      <c r="C30" s="35"/>
      <c r="D30" s="35"/>
      <c r="E30" s="35"/>
      <c r="F30" s="35"/>
      <c r="G30" s="35"/>
      <c r="H30" s="35"/>
    </row>
    <row r="31" spans="1:8" ht="16.5">
      <c r="A31" s="15" t="s">
        <v>0</v>
      </c>
      <c r="B31" s="158">
        <v>4001.5710236533901</v>
      </c>
      <c r="C31" s="151">
        <v>4601.3564482907404</v>
      </c>
      <c r="D31" s="151">
        <v>5437.4301517143404</v>
      </c>
      <c r="E31" s="158">
        <v>6173.0626470610196</v>
      </c>
      <c r="F31" s="158">
        <f>E31/B31*100</f>
        <v>154.2659773017119</v>
      </c>
      <c r="G31" s="158">
        <f>E31*100/C31</f>
        <v>134.1574537081151</v>
      </c>
      <c r="H31" s="158">
        <f>E31/D31*100</f>
        <v>113.5290472672048</v>
      </c>
    </row>
    <row r="32" spans="1:8" s="49" customFormat="1" ht="16.5">
      <c r="A32" s="50" t="s">
        <v>54</v>
      </c>
      <c r="B32" s="51"/>
      <c r="C32" s="51"/>
      <c r="D32" s="51"/>
      <c r="E32" s="51"/>
      <c r="F32" s="51"/>
      <c r="G32" s="51"/>
      <c r="H32" s="51"/>
    </row>
    <row r="33" spans="1:8" ht="16.5">
      <c r="A33" s="47" t="s">
        <v>2</v>
      </c>
      <c r="B33" s="152">
        <v>3345.25518507693</v>
      </c>
      <c r="C33" s="152">
        <v>3839.88182946387</v>
      </c>
      <c r="D33" s="152">
        <v>4300.9228129946696</v>
      </c>
      <c r="E33" s="152">
        <v>4893.3635074204503</v>
      </c>
      <c r="F33" s="152">
        <f>E33*100/B33</f>
        <v>146.27773478237413</v>
      </c>
      <c r="G33" s="152">
        <f>E33*100/C33</f>
        <v>127.43526297796693</v>
      </c>
      <c r="H33" s="152">
        <f>E33/D33*100</f>
        <v>113.77473440434225</v>
      </c>
    </row>
    <row r="34" spans="1:8" s="49" customFormat="1" ht="16.5">
      <c r="A34" s="50" t="s">
        <v>54</v>
      </c>
      <c r="B34" s="51"/>
      <c r="C34" s="51"/>
      <c r="D34" s="51"/>
      <c r="E34" s="51"/>
      <c r="F34" s="51"/>
      <c r="G34" s="51"/>
      <c r="H34" s="51"/>
    </row>
    <row r="35" spans="1:8" ht="17.25" customHeight="1">
      <c r="A35" s="45" t="s">
        <v>47</v>
      </c>
      <c r="B35" s="53">
        <v>2685.0922941364502</v>
      </c>
      <c r="C35" s="53">
        <v>2936.21515246128</v>
      </c>
      <c r="D35" s="53">
        <v>3379.95258697491</v>
      </c>
      <c r="E35" s="52">
        <v>4021.0232631182698</v>
      </c>
      <c r="F35" s="52">
        <f>E35/B35*100</f>
        <v>149.75363312088558</v>
      </c>
      <c r="G35" s="56">
        <f>E35*100/C35</f>
        <v>136.94579771334708</v>
      </c>
      <c r="H35" s="57">
        <f>E35/D35*100</f>
        <v>118.96685410954608</v>
      </c>
    </row>
    <row r="36" spans="1:8" ht="32.25" customHeight="1">
      <c r="A36" s="45" t="s">
        <v>50</v>
      </c>
      <c r="B36" s="38">
        <v>0.93989094048045096</v>
      </c>
      <c r="C36" s="38">
        <v>1.54267700258398</v>
      </c>
      <c r="D36" s="38">
        <v>16.5232260197545</v>
      </c>
      <c r="E36" s="7">
        <v>19.997374509398899</v>
      </c>
      <c r="F36" s="7">
        <f>E36/B36*100</f>
        <v>2127.6271158839654</v>
      </c>
      <c r="G36" s="57">
        <f>E36*100/C36</f>
        <v>1296.2774758360531</v>
      </c>
      <c r="H36" s="57">
        <f>E36/D36*100</f>
        <v>121.02584861752086</v>
      </c>
    </row>
    <row r="37" spans="1:8" ht="30.75" customHeight="1">
      <c r="A37" s="45" t="s">
        <v>51</v>
      </c>
      <c r="B37" s="38">
        <v>659.22299999999996</v>
      </c>
      <c r="C37" s="38">
        <v>902.12400000000002</v>
      </c>
      <c r="D37" s="38">
        <v>904.447</v>
      </c>
      <c r="E37" s="7">
        <v>844.947</v>
      </c>
      <c r="F37" s="7">
        <f>E37/B37*100</f>
        <v>128.17316750174069</v>
      </c>
      <c r="G37" s="57">
        <f>E37*100/C37</f>
        <v>93.661957779640048</v>
      </c>
      <c r="H37" s="56">
        <f>E37/D37*100</f>
        <v>93.421394509573247</v>
      </c>
    </row>
    <row r="38" spans="1:8" ht="16.5">
      <c r="A38" s="45" t="s">
        <v>48</v>
      </c>
      <c r="B38" s="37" t="s">
        <v>24</v>
      </c>
      <c r="C38" s="37" t="s">
        <v>24</v>
      </c>
      <c r="D38" s="37" t="s">
        <v>24</v>
      </c>
      <c r="E38" s="7">
        <v>7.3958697927804202</v>
      </c>
      <c r="F38" s="7" t="s">
        <v>24</v>
      </c>
      <c r="G38" s="37" t="s">
        <v>24</v>
      </c>
      <c r="H38" s="37" t="s">
        <v>24</v>
      </c>
    </row>
    <row r="39" spans="1:8" ht="16.5">
      <c r="A39" s="47" t="s">
        <v>6</v>
      </c>
      <c r="B39" s="162">
        <v>656.31583857645705</v>
      </c>
      <c r="C39" s="162">
        <v>761.47461882687298</v>
      </c>
      <c r="D39" s="78">
        <v>1136.5073387196801</v>
      </c>
      <c r="E39" s="78">
        <v>1279.6991396405699</v>
      </c>
      <c r="F39" s="46">
        <f>E39/B39*100</f>
        <v>194.98221198138771</v>
      </c>
      <c r="G39" s="46">
        <f>E39*100/C39</f>
        <v>168.0553898975744</v>
      </c>
      <c r="H39" s="46">
        <f>E39/D39*100</f>
        <v>112.59928519970677</v>
      </c>
    </row>
    <row r="40" spans="1:8" ht="16.5">
      <c r="A40" s="170" t="s">
        <v>3</v>
      </c>
      <c r="B40" s="170"/>
      <c r="C40" s="170"/>
      <c r="D40" s="170"/>
      <c r="E40" s="170"/>
      <c r="F40" s="170"/>
      <c r="G40" s="170"/>
      <c r="H40" s="171"/>
    </row>
    <row r="41" spans="1:8" ht="18" customHeight="1">
      <c r="A41" s="45" t="s">
        <v>47</v>
      </c>
      <c r="B41" s="6">
        <v>4</v>
      </c>
      <c r="C41" s="6" t="s">
        <v>24</v>
      </c>
      <c r="D41" s="6" t="s">
        <v>24</v>
      </c>
      <c r="E41" s="6" t="s">
        <v>24</v>
      </c>
      <c r="F41" s="8" t="s">
        <v>24</v>
      </c>
      <c r="G41" s="8" t="s">
        <v>24</v>
      </c>
      <c r="H41" s="8" t="s">
        <v>24</v>
      </c>
    </row>
    <row r="42" spans="1:8" ht="32.25" customHeight="1">
      <c r="A42" s="45" t="s">
        <v>46</v>
      </c>
      <c r="B42" s="6">
        <v>609.39246057645698</v>
      </c>
      <c r="C42" s="6">
        <v>661.53904082687302</v>
      </c>
      <c r="D42" s="6">
        <v>1033.8823387196801</v>
      </c>
      <c r="E42" s="7">
        <v>1115.5741396405699</v>
      </c>
      <c r="F42" s="7">
        <f>E42/B42*100</f>
        <v>183.06333140145654</v>
      </c>
      <c r="G42" s="8">
        <f>E42/C42*100</f>
        <v>168.63315251148109</v>
      </c>
      <c r="H42" s="7">
        <f>E42/D42*100</f>
        <v>107.90146014313908</v>
      </c>
    </row>
    <row r="43" spans="1:8" ht="33" customHeight="1">
      <c r="A43" s="65" t="s">
        <v>44</v>
      </c>
      <c r="B43" s="38">
        <v>40.777000000000001</v>
      </c>
      <c r="C43" s="38">
        <v>97.947999999999993</v>
      </c>
      <c r="D43" s="38">
        <v>95.625</v>
      </c>
      <c r="E43" s="7">
        <v>155.125</v>
      </c>
      <c r="F43" s="7">
        <f>E43/B43*100</f>
        <v>380.42278735561712</v>
      </c>
      <c r="G43" s="8">
        <f>E43/C43*100</f>
        <v>158.37485196226569</v>
      </c>
      <c r="H43" s="7">
        <f>E43/D43*100</f>
        <v>162.22222222222223</v>
      </c>
    </row>
    <row r="44" spans="1:8" ht="16.5">
      <c r="A44" s="45" t="s">
        <v>45</v>
      </c>
      <c r="B44" s="38">
        <v>2.1463779999999999</v>
      </c>
      <c r="C44" s="38">
        <v>1.9875780000000001</v>
      </c>
      <c r="D44" s="38">
        <v>7</v>
      </c>
      <c r="E44" s="7">
        <v>9</v>
      </c>
      <c r="F44" s="7">
        <f>E44/B44*100</f>
        <v>419.31104400063737</v>
      </c>
      <c r="G44" s="8">
        <f>E44/C44*100</f>
        <v>452.81241792774927</v>
      </c>
      <c r="H44" s="7">
        <f>E44/D44*100</f>
        <v>128.57142857142858</v>
      </c>
    </row>
    <row r="45" spans="1:8" ht="21.75" customHeight="1">
      <c r="A45" s="47" t="s">
        <v>26</v>
      </c>
      <c r="B45" s="39">
        <v>439.95340742383598</v>
      </c>
      <c r="C45" s="39">
        <v>476.33664066461199</v>
      </c>
      <c r="D45" s="39">
        <v>504.66459379267502</v>
      </c>
      <c r="E45" s="39">
        <v>601.54162130746397</v>
      </c>
      <c r="F45" s="39">
        <f>E45/B45*100</f>
        <v>136.72848332504435</v>
      </c>
      <c r="G45" s="39">
        <f>E45/C45*100</f>
        <v>126.28497788206232</v>
      </c>
      <c r="H45" s="39">
        <f>E45/D45*100</f>
        <v>119.19631943797265</v>
      </c>
    </row>
    <row r="46" spans="1:8" ht="16.5">
      <c r="A46" s="170" t="s">
        <v>55</v>
      </c>
      <c r="B46" s="170"/>
      <c r="C46" s="170"/>
      <c r="D46" s="170"/>
      <c r="E46" s="170"/>
      <c r="F46" s="170"/>
      <c r="G46" s="170"/>
      <c r="H46" s="171"/>
    </row>
    <row r="47" spans="1:8" ht="33" customHeight="1">
      <c r="A47" s="45" t="s">
        <v>43</v>
      </c>
      <c r="B47" s="38">
        <v>149.86445881756501</v>
      </c>
      <c r="C47" s="38">
        <v>140.776224813152</v>
      </c>
      <c r="D47" s="38">
        <v>146.354003180175</v>
      </c>
      <c r="E47" s="7">
        <v>158.475672003965</v>
      </c>
      <c r="F47" s="7">
        <f>E47*100/B47</f>
        <v>105.7460009226622</v>
      </c>
      <c r="G47" s="7">
        <f>E47/B47*100</f>
        <v>105.7460009226622</v>
      </c>
      <c r="H47" s="7">
        <f>E47/D47*100</f>
        <v>108.28243065470996</v>
      </c>
    </row>
    <row r="48" spans="1:8" ht="32.25" customHeight="1">
      <c r="A48" s="47" t="s">
        <v>25</v>
      </c>
      <c r="B48" s="55">
        <v>474.97</v>
      </c>
      <c r="C48" s="55">
        <v>483.75</v>
      </c>
      <c r="D48" s="55">
        <v>483.94</v>
      </c>
      <c r="E48" s="55">
        <v>484.1</v>
      </c>
      <c r="F48" s="55">
        <f>E48*100/B48</f>
        <v>101.92222666694738</v>
      </c>
      <c r="G48" s="55">
        <f>E48/B48*100</f>
        <v>101.9222266669474</v>
      </c>
      <c r="H48" s="55">
        <f>E48/D48*100</f>
        <v>100.03306194982851</v>
      </c>
    </row>
    <row r="49" spans="1:1">
      <c r="A49" s="1"/>
    </row>
    <row r="50" spans="1:1">
      <c r="A50" s="1"/>
    </row>
  </sheetData>
  <mergeCells count="7">
    <mergeCell ref="A2:H2"/>
    <mergeCell ref="A40:H40"/>
    <mergeCell ref="A46:H46"/>
    <mergeCell ref="A4:D4"/>
    <mergeCell ref="A27:D27"/>
    <mergeCell ref="A11:D11"/>
    <mergeCell ref="A25:H25"/>
  </mergeCells>
  <pageMargins left="0.27083333333333331" right="6.25E-2" top="8.3333333333333329E-2" bottom="7.2916666666666671E-2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>
      <selection activeCell="F25" sqref="F25"/>
    </sheetView>
  </sheetViews>
  <sheetFormatPr defaultRowHeight="15"/>
  <cols>
    <col min="1" max="1" width="79.85546875" customWidth="1"/>
    <col min="2" max="2" width="12.85546875" customWidth="1"/>
    <col min="3" max="3" width="13.28515625" style="32" customWidth="1"/>
    <col min="4" max="4" width="12.7109375" style="32" customWidth="1"/>
    <col min="5" max="5" width="12.140625" customWidth="1"/>
    <col min="6" max="6" width="12.42578125" customWidth="1"/>
  </cols>
  <sheetData>
    <row r="1" spans="1:6" ht="16.5" customHeight="1">
      <c r="A1" s="29" t="s">
        <v>35</v>
      </c>
      <c r="B1" s="29"/>
      <c r="C1" s="29"/>
      <c r="D1" s="29"/>
      <c r="E1" s="30"/>
    </row>
    <row r="2" spans="1:6" ht="51.75" customHeight="1">
      <c r="A2" s="178" t="s">
        <v>126</v>
      </c>
      <c r="B2" s="178"/>
      <c r="C2" s="178"/>
      <c r="D2" s="178"/>
      <c r="E2" s="178"/>
      <c r="F2" s="178"/>
    </row>
    <row r="3" spans="1:6" ht="134.25" customHeight="1">
      <c r="A3" s="2"/>
      <c r="B3" s="14" t="s">
        <v>139</v>
      </c>
      <c r="C3" s="14" t="s">
        <v>56</v>
      </c>
      <c r="D3" s="14" t="s">
        <v>125</v>
      </c>
      <c r="E3" s="43" t="s">
        <v>146</v>
      </c>
      <c r="F3" s="43" t="s">
        <v>147</v>
      </c>
    </row>
    <row r="4" spans="1:6" ht="20.25" customHeight="1">
      <c r="A4" s="25" t="s">
        <v>5</v>
      </c>
      <c r="B4" s="24">
        <v>2225.9061818606501</v>
      </c>
      <c r="C4" s="24">
        <v>2631.3899476757501</v>
      </c>
      <c r="D4" s="24">
        <v>2988.3796274422398</v>
      </c>
      <c r="E4" s="24"/>
      <c r="F4" s="24"/>
    </row>
    <row r="5" spans="1:6" ht="16.5">
      <c r="A5" s="26" t="s">
        <v>32</v>
      </c>
      <c r="B5" s="18">
        <v>100</v>
      </c>
      <c r="C5" s="18">
        <v>100</v>
      </c>
      <c r="D5" s="18">
        <v>100</v>
      </c>
      <c r="E5" s="18"/>
      <c r="F5" s="18"/>
    </row>
    <row r="6" spans="1:6" ht="16.5">
      <c r="A6" s="5" t="s">
        <v>1</v>
      </c>
      <c r="B6" s="7"/>
      <c r="C6" s="7"/>
      <c r="D6" s="7"/>
      <c r="E6" s="7"/>
      <c r="F6" s="7"/>
    </row>
    <row r="7" spans="1:6" ht="16.5">
      <c r="A7" s="5" t="s">
        <v>6</v>
      </c>
      <c r="B7" s="38">
        <v>16.548916116023499</v>
      </c>
      <c r="C7" s="38">
        <v>20.901552884087099</v>
      </c>
      <c r="D7" s="38">
        <v>20.730376683441399</v>
      </c>
      <c r="E7" s="7">
        <f>D7-B7</f>
        <v>4.1814605674179006</v>
      </c>
      <c r="F7" s="59">
        <f>D7-C7</f>
        <v>-0.17117620064570005</v>
      </c>
    </row>
    <row r="8" spans="1:6" ht="16.5">
      <c r="A8" s="5" t="s">
        <v>2</v>
      </c>
      <c r="B8" s="38">
        <v>83.451083883976494</v>
      </c>
      <c r="C8" s="38">
        <v>79.098447115912904</v>
      </c>
      <c r="D8" s="38">
        <v>79.269623316558594</v>
      </c>
      <c r="E8" s="59">
        <f>D8-B8</f>
        <v>-4.1814605674179006</v>
      </c>
      <c r="F8" s="59">
        <f>D8-C8</f>
        <v>0.17117620064568939</v>
      </c>
    </row>
    <row r="9" spans="1:6" ht="16.5">
      <c r="A9" s="26" t="s">
        <v>33</v>
      </c>
      <c r="B9" s="18">
        <v>100</v>
      </c>
      <c r="C9" s="18">
        <v>100</v>
      </c>
      <c r="D9" s="18">
        <v>100</v>
      </c>
      <c r="E9" s="18"/>
      <c r="F9" s="18"/>
    </row>
    <row r="10" spans="1:6" ht="16.5">
      <c r="A10" s="5" t="s">
        <v>1</v>
      </c>
      <c r="B10" s="7"/>
      <c r="C10" s="7"/>
      <c r="D10" s="7"/>
      <c r="E10" s="7"/>
      <c r="F10" s="7"/>
    </row>
    <row r="11" spans="1:6" ht="16.5">
      <c r="A11" s="5" t="s">
        <v>7</v>
      </c>
      <c r="B11" s="40">
        <v>63.811947312884101</v>
      </c>
      <c r="C11" s="40">
        <v>62.160846074544096</v>
      </c>
      <c r="D11" s="40">
        <v>65.138222192393798</v>
      </c>
      <c r="E11" s="7">
        <f>D11-B11</f>
        <v>1.3262748795096968</v>
      </c>
      <c r="F11" s="7">
        <f>D11-C11</f>
        <v>2.9773761178497011</v>
      </c>
    </row>
    <row r="12" spans="1:6" ht="16.5">
      <c r="A12" s="5" t="s">
        <v>8</v>
      </c>
      <c r="B12" s="7" t="s">
        <v>24</v>
      </c>
      <c r="C12" s="7" t="s">
        <v>24</v>
      </c>
      <c r="D12" s="7" t="s">
        <v>24</v>
      </c>
      <c r="E12" s="7"/>
      <c r="F12" s="7"/>
    </row>
    <row r="13" spans="1:6" ht="16.5">
      <c r="A13" s="5" t="s">
        <v>9</v>
      </c>
      <c r="B13" s="40">
        <v>14.4105705628559</v>
      </c>
      <c r="C13" s="40">
        <v>19.3180516422129</v>
      </c>
      <c r="D13" s="40">
        <v>18.395593550158001</v>
      </c>
      <c r="E13" s="7">
        <f>D13-B13</f>
        <v>3.9850229873021004</v>
      </c>
      <c r="F13" s="59">
        <f t="shared" ref="F13" si="0">D13-C13</f>
        <v>-0.92245809205489948</v>
      </c>
    </row>
    <row r="14" spans="1:6" ht="16.5">
      <c r="A14" s="5" t="s">
        <v>10</v>
      </c>
      <c r="B14" s="40">
        <v>21.734286644354501</v>
      </c>
      <c r="C14" s="40">
        <v>18.392364997346199</v>
      </c>
      <c r="D14" s="40">
        <v>16.200580768059002</v>
      </c>
      <c r="E14" s="59">
        <f>D14-B14</f>
        <v>-5.5337058762954996</v>
      </c>
      <c r="F14" s="59">
        <f>D14-C14</f>
        <v>-2.1917842292871974</v>
      </c>
    </row>
    <row r="15" spans="1:6" ht="16.5">
      <c r="A15" s="5" t="s">
        <v>11</v>
      </c>
      <c r="B15" s="6" t="s">
        <v>24</v>
      </c>
      <c r="C15" s="6" t="s">
        <v>24</v>
      </c>
      <c r="D15" s="6">
        <v>0.11980875969728901</v>
      </c>
      <c r="E15" s="7"/>
      <c r="F15" s="7"/>
    </row>
    <row r="16" spans="1:6" ht="16.5">
      <c r="A16" s="5" t="s">
        <v>12</v>
      </c>
      <c r="B16" s="41">
        <v>4.3195479905459702E-2</v>
      </c>
      <c r="C16" s="41">
        <v>0.128737285896838</v>
      </c>
      <c r="D16" s="41">
        <v>0.145794729691993</v>
      </c>
      <c r="E16" s="7">
        <f>D16-B16</f>
        <v>0.1025992497865333</v>
      </c>
      <c r="F16" s="19">
        <f>D16-C16</f>
        <v>1.7057443795155003E-2</v>
      </c>
    </row>
    <row r="17" spans="1:6" ht="19.5" customHeight="1">
      <c r="A17" s="15" t="s">
        <v>13</v>
      </c>
      <c r="B17" s="17">
        <v>100</v>
      </c>
      <c r="C17" s="17">
        <v>100</v>
      </c>
      <c r="D17" s="18">
        <v>100</v>
      </c>
      <c r="E17" s="18"/>
      <c r="F17" s="18"/>
    </row>
    <row r="18" spans="1:6" ht="16.5">
      <c r="A18" s="5" t="s">
        <v>1</v>
      </c>
      <c r="B18" s="7"/>
      <c r="C18" s="7"/>
      <c r="D18" s="7"/>
      <c r="E18" s="7"/>
      <c r="F18" s="7"/>
    </row>
    <row r="19" spans="1:6" ht="16.5">
      <c r="A19" s="5" t="s">
        <v>14</v>
      </c>
      <c r="B19" s="38">
        <v>0.98326152190767502</v>
      </c>
      <c r="C19" s="38">
        <v>3.02455647329269</v>
      </c>
      <c r="D19" s="38">
        <v>0.78203287110488395</v>
      </c>
      <c r="E19" s="59">
        <f>D19-B19</f>
        <v>-0.20122865080279106</v>
      </c>
      <c r="F19" s="59">
        <f>D19-C19</f>
        <v>-2.2425236021878061</v>
      </c>
    </row>
    <row r="20" spans="1:6" ht="16.5">
      <c r="A20" s="5" t="s">
        <v>15</v>
      </c>
      <c r="B20" s="38">
        <v>6.9424922424549296</v>
      </c>
      <c r="C20" s="38">
        <v>8.1359959662801309</v>
      </c>
      <c r="D20" s="38">
        <v>8.1591945601868705</v>
      </c>
      <c r="E20" s="7">
        <f>D20-B20</f>
        <v>1.2167023177319409</v>
      </c>
      <c r="F20" s="59">
        <f t="shared" ref="F20:F21" si="1">D20-C20</f>
        <v>2.3198593906739617E-2</v>
      </c>
    </row>
    <row r="21" spans="1:6" ht="16.5">
      <c r="A21" s="5" t="s">
        <v>16</v>
      </c>
      <c r="B21" s="38">
        <v>92.074246235637403</v>
      </c>
      <c r="C21" s="38">
        <v>88.839447560427203</v>
      </c>
      <c r="D21" s="38">
        <v>91.058772568708306</v>
      </c>
      <c r="E21" s="59">
        <f>D21-B21</f>
        <v>-1.0154736669290969</v>
      </c>
      <c r="F21" s="59">
        <f t="shared" si="1"/>
        <v>2.2193250082811034</v>
      </c>
    </row>
    <row r="22" spans="1:6" ht="16.5">
      <c r="A22" s="26" t="s">
        <v>17</v>
      </c>
      <c r="B22" s="17">
        <v>100</v>
      </c>
      <c r="C22" s="17">
        <v>100</v>
      </c>
      <c r="D22" s="18">
        <v>100</v>
      </c>
      <c r="E22" s="18"/>
      <c r="F22" s="18"/>
    </row>
    <row r="23" spans="1:6" ht="16.5">
      <c r="A23" s="5" t="s">
        <v>1</v>
      </c>
      <c r="B23" s="7"/>
      <c r="C23" s="7"/>
      <c r="D23" s="7"/>
      <c r="E23" s="7"/>
      <c r="F23" s="7"/>
    </row>
    <row r="24" spans="1:6" ht="16.5">
      <c r="A24" s="5" t="s">
        <v>18</v>
      </c>
      <c r="B24" s="38">
        <v>10.540241390223899</v>
      </c>
      <c r="C24" s="38">
        <v>12.480910826342599</v>
      </c>
      <c r="D24" s="38">
        <v>13.482398696423701</v>
      </c>
      <c r="E24" s="7">
        <f>D24-B24</f>
        <v>2.9421573061998014</v>
      </c>
      <c r="F24" s="59">
        <f>D24-C24</f>
        <v>1.0014878700811014</v>
      </c>
    </row>
    <row r="25" spans="1:6" ht="16.5">
      <c r="A25" s="5" t="s">
        <v>19</v>
      </c>
      <c r="B25" s="38">
        <v>89.459758609776102</v>
      </c>
      <c r="C25" s="38">
        <v>87.519089173657406</v>
      </c>
      <c r="D25" s="38">
        <v>86.517601303576299</v>
      </c>
      <c r="E25" s="59">
        <f>D25-B25</f>
        <v>-2.9421573061998032</v>
      </c>
      <c r="F25" s="63">
        <f>D25-C25</f>
        <v>-1.0014878700811067</v>
      </c>
    </row>
  </sheetData>
  <mergeCells count="1">
    <mergeCell ref="A2:F2"/>
  </mergeCells>
  <pageMargins left="1.0416666666666666E-2" right="1.0416666666666666E-2" top="0.11458333333333333" bottom="0.3645833333333333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>
      <selection activeCell="B10" sqref="B10"/>
    </sheetView>
  </sheetViews>
  <sheetFormatPr defaultRowHeight="15"/>
  <cols>
    <col min="1" max="1" width="67.28515625" customWidth="1"/>
    <col min="2" max="2" width="14" customWidth="1"/>
    <col min="3" max="3" width="13.140625" style="32" customWidth="1"/>
    <col min="4" max="4" width="12.7109375" style="32" customWidth="1"/>
    <col min="5" max="5" width="14.28515625" customWidth="1"/>
    <col min="6" max="6" width="13.28515625" customWidth="1"/>
    <col min="7" max="8" width="9.140625" customWidth="1"/>
  </cols>
  <sheetData>
    <row r="1" spans="1:8" ht="17.25" customHeight="1">
      <c r="A1" s="179" t="s">
        <v>76</v>
      </c>
      <c r="B1" s="179"/>
      <c r="C1" s="33"/>
      <c r="D1" s="33"/>
      <c r="E1" s="11"/>
      <c r="F1" s="11"/>
      <c r="G1" s="11"/>
      <c r="H1" s="11"/>
    </row>
    <row r="2" spans="1:8" s="27" customFormat="1" ht="17.25" customHeight="1">
      <c r="A2" s="20" t="s">
        <v>75</v>
      </c>
      <c r="B2" s="20"/>
      <c r="C2" s="20"/>
      <c r="D2" s="20"/>
      <c r="E2" s="20"/>
      <c r="F2" s="11"/>
      <c r="G2" s="11"/>
      <c r="H2" s="11"/>
    </row>
    <row r="3" spans="1:8" s="27" customFormat="1" ht="17.25" customHeight="1">
      <c r="A3" s="180" t="s">
        <v>127</v>
      </c>
      <c r="B3" s="180"/>
      <c r="C3" s="180"/>
      <c r="D3" s="180"/>
      <c r="E3" s="180"/>
      <c r="F3" s="11"/>
      <c r="G3" s="11"/>
      <c r="H3" s="11"/>
    </row>
    <row r="4" spans="1:8" ht="20.25" customHeight="1">
      <c r="A4" s="20" t="s">
        <v>36</v>
      </c>
      <c r="B4" s="20"/>
      <c r="C4" s="20"/>
      <c r="D4" s="20"/>
      <c r="E4" s="11"/>
      <c r="F4" s="11"/>
      <c r="G4" s="11"/>
      <c r="H4" s="11"/>
    </row>
    <row r="5" spans="1:8" ht="173.25" customHeight="1">
      <c r="A5" s="2"/>
      <c r="B5" s="14" t="s">
        <v>139</v>
      </c>
      <c r="C5" s="14" t="s">
        <v>56</v>
      </c>
      <c r="D5" s="14" t="s">
        <v>125</v>
      </c>
      <c r="E5" s="14" t="s">
        <v>148</v>
      </c>
      <c r="F5" s="14" t="s">
        <v>149</v>
      </c>
    </row>
    <row r="6" spans="1:8" ht="42.75" customHeight="1">
      <c r="A6" s="28" t="s">
        <v>20</v>
      </c>
      <c r="B6" s="81">
        <v>4.5271151244043004</v>
      </c>
      <c r="C6" s="81">
        <v>4.9089643859344596</v>
      </c>
      <c r="D6" s="81">
        <v>4.8873446100004596</v>
      </c>
      <c r="E6" s="80">
        <f>D6-B6</f>
        <v>0.36022948559615919</v>
      </c>
      <c r="F6" s="80">
        <f>D6-C6</f>
        <v>-2.1619775933999996E-2</v>
      </c>
    </row>
    <row r="7" spans="1:8" ht="34.5" customHeight="1">
      <c r="A7" s="12" t="s">
        <v>57</v>
      </c>
      <c r="B7" s="79">
        <v>1.5931410216981201</v>
      </c>
      <c r="C7" s="79">
        <v>1.7750152714838801</v>
      </c>
      <c r="D7" s="79">
        <v>2.0952320538179601</v>
      </c>
      <c r="E7" s="82">
        <f>D7-B7</f>
        <v>0.50209103211983996</v>
      </c>
      <c r="F7" s="83">
        <f t="shared" ref="F7" si="0">D7-C7</f>
        <v>0.32021678233408002</v>
      </c>
    </row>
    <row r="8" spans="1:8" ht="34.5" customHeight="1">
      <c r="A8" s="12" t="s">
        <v>21</v>
      </c>
      <c r="B8" s="6" t="s">
        <v>24</v>
      </c>
      <c r="C8" s="6" t="s">
        <v>24</v>
      </c>
      <c r="D8" s="6" t="s">
        <v>24</v>
      </c>
      <c r="E8" s="7" t="s">
        <v>24</v>
      </c>
      <c r="F8" s="7" t="s">
        <v>24</v>
      </c>
    </row>
    <row r="9" spans="1:8" ht="35.25" customHeight="1">
      <c r="A9" s="12" t="s">
        <v>22</v>
      </c>
      <c r="B9" s="79">
        <v>13.991662433831101</v>
      </c>
      <c r="C9" s="79">
        <v>13.1541891733832</v>
      </c>
      <c r="D9" s="79">
        <v>13.087737381830999</v>
      </c>
      <c r="E9" s="83">
        <f>D9-B9</f>
        <v>-0.9039250520001012</v>
      </c>
      <c r="F9" s="83">
        <f>D9-C9</f>
        <v>-6.645179155220049E-2</v>
      </c>
    </row>
    <row r="10" spans="1:8" s="61" customFormat="1" ht="35.25" customHeight="1">
      <c r="A10" s="12" t="s">
        <v>23</v>
      </c>
      <c r="B10" s="79">
        <v>6.8749550032397702</v>
      </c>
      <c r="C10" s="79">
        <v>6.8749550032397702</v>
      </c>
      <c r="D10" s="79">
        <v>6.8749550032397702</v>
      </c>
      <c r="E10" s="83">
        <f>D10-B10</f>
        <v>0</v>
      </c>
      <c r="F10" s="83">
        <f>D10-C10</f>
        <v>0</v>
      </c>
    </row>
    <row r="11" spans="1:8" s="61" customFormat="1" ht="35.25" customHeight="1">
      <c r="A11" s="12" t="s">
        <v>72</v>
      </c>
      <c r="B11" s="6" t="s">
        <v>24</v>
      </c>
      <c r="C11" s="6" t="s">
        <v>24</v>
      </c>
      <c r="D11" s="6">
        <v>1</v>
      </c>
      <c r="E11" s="6" t="s">
        <v>24</v>
      </c>
      <c r="F11" s="6" t="s">
        <v>24</v>
      </c>
    </row>
    <row r="12" spans="1:8" ht="33" customHeight="1">
      <c r="A12" s="12" t="s">
        <v>73</v>
      </c>
      <c r="B12" s="6" t="s">
        <v>24</v>
      </c>
      <c r="C12" s="6" t="s">
        <v>24</v>
      </c>
      <c r="D12" s="6" t="s">
        <v>24</v>
      </c>
      <c r="E12" s="6" t="s">
        <v>24</v>
      </c>
      <c r="F12" s="6" t="s">
        <v>24</v>
      </c>
    </row>
  </sheetData>
  <mergeCells count="2">
    <mergeCell ref="A1:B1"/>
    <mergeCell ref="A3:E3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3" workbookViewId="0">
      <selection activeCell="B10" sqref="B10"/>
    </sheetView>
  </sheetViews>
  <sheetFormatPr defaultRowHeight="15"/>
  <cols>
    <col min="1" max="1" width="37.42578125" customWidth="1"/>
    <col min="2" max="2" width="11.28515625" customWidth="1"/>
    <col min="3" max="3" width="11.140625" customWidth="1"/>
    <col min="4" max="4" width="10.5703125" style="61" customWidth="1"/>
    <col min="5" max="5" width="10.5703125" customWidth="1"/>
    <col min="6" max="6" width="10.140625" customWidth="1"/>
    <col min="7" max="7" width="13.5703125" customWidth="1"/>
    <col min="8" max="8" width="13.28515625" customWidth="1"/>
    <col min="9" max="9" width="14" customWidth="1"/>
  </cols>
  <sheetData>
    <row r="1" spans="1:9" hidden="1"/>
    <row r="2" spans="1:9" hidden="1"/>
    <row r="3" spans="1:9" ht="48.75" customHeight="1">
      <c r="A3" s="181" t="s">
        <v>37</v>
      </c>
      <c r="B3" s="181"/>
      <c r="C3" s="181"/>
      <c r="D3" s="181"/>
      <c r="E3" s="181"/>
      <c r="F3" s="181"/>
      <c r="G3" s="181"/>
      <c r="H3" s="181"/>
      <c r="I3" s="181"/>
    </row>
    <row r="4" spans="1:9" ht="31.5" customHeight="1">
      <c r="A4" s="181" t="s">
        <v>129</v>
      </c>
      <c r="B4" s="181"/>
      <c r="C4" s="181"/>
      <c r="D4" s="181"/>
      <c r="E4" s="181"/>
      <c r="F4" s="181"/>
      <c r="G4" s="181"/>
      <c r="H4" s="181"/>
      <c r="I4" s="181"/>
    </row>
    <row r="5" spans="1:9" ht="16.5">
      <c r="A5" s="42"/>
      <c r="B5" s="42"/>
      <c r="C5" s="42"/>
      <c r="D5" s="42"/>
      <c r="E5" s="42"/>
      <c r="F5" s="42" t="s">
        <v>38</v>
      </c>
      <c r="G5" s="42"/>
      <c r="H5" s="42"/>
      <c r="I5" s="42"/>
    </row>
    <row r="6" spans="1:9" ht="4.5" customHeight="1">
      <c r="A6" s="32"/>
      <c r="B6" s="32"/>
      <c r="C6" s="32"/>
      <c r="E6" s="32"/>
      <c r="F6" s="32"/>
      <c r="G6" s="32"/>
      <c r="H6" s="32"/>
      <c r="I6" s="32"/>
    </row>
    <row r="7" spans="1:9" ht="181.5" customHeight="1">
      <c r="A7" s="14"/>
      <c r="B7" s="14" t="s">
        <v>140</v>
      </c>
      <c r="C7" s="14" t="s">
        <v>137</v>
      </c>
      <c r="D7" s="14" t="s">
        <v>123</v>
      </c>
      <c r="E7" s="14" t="s">
        <v>130</v>
      </c>
      <c r="F7" s="14" t="s">
        <v>128</v>
      </c>
      <c r="G7" s="14" t="s">
        <v>150</v>
      </c>
      <c r="H7" s="14" t="s">
        <v>151</v>
      </c>
      <c r="I7" s="14" t="s">
        <v>152</v>
      </c>
    </row>
    <row r="8" spans="1:9" ht="38.25" customHeight="1">
      <c r="A8" s="60" t="s">
        <v>39</v>
      </c>
      <c r="B8" s="38">
        <v>45.263476130275301</v>
      </c>
      <c r="C8" s="38">
        <v>53.0266227059005</v>
      </c>
      <c r="D8" s="38">
        <v>13.235735480000001</v>
      </c>
      <c r="E8" s="38">
        <v>7.4817314899999996</v>
      </c>
      <c r="F8" s="38">
        <v>68.699483040000004</v>
      </c>
      <c r="G8" s="38">
        <f>E8/B8*100</f>
        <v>16.529290566341871</v>
      </c>
      <c r="H8" s="38">
        <f>F8/C8*100</f>
        <v>129.55658786912622</v>
      </c>
      <c r="I8" s="38">
        <f>E8/D8*100</f>
        <v>56.526752905460754</v>
      </c>
    </row>
    <row r="9" spans="1:9" ht="36.75" customHeight="1">
      <c r="A9" s="60" t="s">
        <v>40</v>
      </c>
      <c r="B9" s="38">
        <v>56.944139702856397</v>
      </c>
      <c r="C9" s="48">
        <v>71.061572337592096</v>
      </c>
      <c r="D9" s="38">
        <v>1.66537241</v>
      </c>
      <c r="E9" s="38">
        <v>17.341022769999999</v>
      </c>
      <c r="F9" s="38">
        <v>100.489318113526</v>
      </c>
      <c r="G9" s="38">
        <f>E9/B9*100</f>
        <v>30.452690760608942</v>
      </c>
      <c r="H9" s="38">
        <f t="shared" ref="H9" si="0">F9/C9*100</f>
        <v>141.4116164445835</v>
      </c>
      <c r="I9" s="38">
        <f t="shared" ref="I9" si="1">E9/D9*100</f>
        <v>1041.2699685591645</v>
      </c>
    </row>
    <row r="10" spans="1:9" ht="42" customHeight="1">
      <c r="A10" s="60" t="s">
        <v>41</v>
      </c>
      <c r="B10" s="38">
        <v>409.89498805900001</v>
      </c>
      <c r="C10" s="38">
        <v>570.89614221199997</v>
      </c>
      <c r="D10" s="38">
        <v>78.411546681000004</v>
      </c>
      <c r="E10" s="38">
        <v>370.72788248299997</v>
      </c>
      <c r="F10" s="38">
        <v>584.55596904799995</v>
      </c>
      <c r="G10" s="38">
        <f t="shared" ref="G10" si="2">E10/B10*100</f>
        <v>90.444600027565514</v>
      </c>
      <c r="H10" s="38">
        <f>F10/C10*100</f>
        <v>102.39269909638442</v>
      </c>
      <c r="I10" s="38">
        <f>E10/D10*100</f>
        <v>472.79756384761055</v>
      </c>
    </row>
    <row r="11" spans="1:9">
      <c r="A11" s="32"/>
      <c r="B11" s="32"/>
      <c r="C11" s="32"/>
      <c r="E11" s="32"/>
      <c r="F11" s="32"/>
      <c r="G11" s="32"/>
      <c r="H11" s="32"/>
      <c r="I11" s="32"/>
    </row>
    <row r="12" spans="1:9" ht="39.75" customHeight="1">
      <c r="A12" s="182" t="s">
        <v>42</v>
      </c>
      <c r="B12" s="182"/>
      <c r="C12" s="182"/>
      <c r="D12" s="182"/>
      <c r="E12" s="182"/>
      <c r="F12" s="182"/>
      <c r="G12" s="182"/>
      <c r="H12" s="182"/>
      <c r="I12" s="182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E16"/>
  <sheetViews>
    <sheetView view="pageLayout" workbookViewId="0">
      <selection activeCell="B11" sqref="B11"/>
    </sheetView>
  </sheetViews>
  <sheetFormatPr defaultRowHeight="15"/>
  <cols>
    <col min="1" max="1" width="60" customWidth="1"/>
    <col min="2" max="2" width="16.140625" customWidth="1"/>
    <col min="3" max="3" width="16.7109375" customWidth="1"/>
    <col min="4" max="4" width="16.42578125" customWidth="1"/>
    <col min="5" max="5" width="18.5703125" customWidth="1"/>
  </cols>
  <sheetData>
    <row r="4" spans="1:5" ht="16.5">
      <c r="A4" s="184" t="s">
        <v>69</v>
      </c>
      <c r="B4" s="184"/>
      <c r="C4" s="184"/>
      <c r="D4" s="184"/>
      <c r="E4" s="184"/>
    </row>
    <row r="5" spans="1:5" ht="30" customHeight="1">
      <c r="A5" s="183" t="s">
        <v>74</v>
      </c>
      <c r="B5" s="183"/>
      <c r="C5" s="183"/>
      <c r="D5" s="183"/>
      <c r="E5" s="183"/>
    </row>
    <row r="8" spans="1:5" ht="105.75" customHeight="1">
      <c r="A8" s="66"/>
      <c r="B8" s="67" t="s">
        <v>139</v>
      </c>
      <c r="C8" s="67" t="s">
        <v>56</v>
      </c>
      <c r="D8" s="67" t="s">
        <v>125</v>
      </c>
      <c r="E8" s="68" t="s">
        <v>70</v>
      </c>
    </row>
    <row r="9" spans="1:5" ht="21.75" customHeight="1">
      <c r="A9" s="69" t="s">
        <v>59</v>
      </c>
      <c r="B9" s="73"/>
      <c r="C9" s="70"/>
      <c r="D9" s="70"/>
      <c r="E9" s="72"/>
    </row>
    <row r="10" spans="1:5" ht="38.25" customHeight="1">
      <c r="A10" s="75" t="s">
        <v>68</v>
      </c>
      <c r="B10" s="77">
        <v>9.7367153370412094</v>
      </c>
      <c r="C10" s="77">
        <v>9.2252685835534294</v>
      </c>
      <c r="D10" s="77">
        <v>8.9859473938250201</v>
      </c>
      <c r="E10" s="76" t="s">
        <v>60</v>
      </c>
    </row>
    <row r="11" spans="1:5" ht="44.25" customHeight="1">
      <c r="A11" s="75" t="s">
        <v>67</v>
      </c>
      <c r="B11" s="7" t="s">
        <v>24</v>
      </c>
      <c r="C11" s="77">
        <v>6.1692064844979599</v>
      </c>
      <c r="D11" s="77">
        <v>5.2801361526564703</v>
      </c>
      <c r="E11" s="76" t="s">
        <v>61</v>
      </c>
    </row>
    <row r="12" spans="1:5" ht="17.25">
      <c r="A12" s="71" t="s">
        <v>62</v>
      </c>
      <c r="B12" s="72"/>
      <c r="C12" s="74"/>
      <c r="D12" s="74"/>
      <c r="E12" s="72"/>
    </row>
    <row r="13" spans="1:5" ht="38.25" customHeight="1">
      <c r="A13" s="75" t="s">
        <v>63</v>
      </c>
      <c r="B13" s="77">
        <v>89.459758609776102</v>
      </c>
      <c r="C13" s="77">
        <v>79.099999999999994</v>
      </c>
      <c r="D13" s="77">
        <v>86.517601303576299</v>
      </c>
      <c r="E13" s="76" t="s">
        <v>64</v>
      </c>
    </row>
    <row r="14" spans="1:5" ht="17.25">
      <c r="A14" s="71" t="s">
        <v>65</v>
      </c>
      <c r="B14" s="72"/>
      <c r="C14" s="74"/>
      <c r="D14" s="74"/>
      <c r="E14" s="72"/>
    </row>
    <row r="15" spans="1:5" ht="24.75" customHeight="1">
      <c r="A15" s="75" t="s">
        <v>71</v>
      </c>
      <c r="B15" s="77">
        <v>16.548916116023499</v>
      </c>
      <c r="C15" s="77">
        <v>20.901552884087099</v>
      </c>
      <c r="D15" s="148">
        <v>20.730376683441399</v>
      </c>
      <c r="E15" s="76" t="s">
        <v>66</v>
      </c>
    </row>
    <row r="16" spans="1:5">
      <c r="B16" s="157"/>
      <c r="C16" s="157"/>
      <c r="D16" s="157"/>
    </row>
  </sheetData>
  <mergeCells count="2">
    <mergeCell ref="A5:E5"/>
    <mergeCell ref="A4:E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3" sqref="C23"/>
    </sheetView>
  </sheetViews>
  <sheetFormatPr defaultRowHeight="15"/>
  <cols>
    <col min="1" max="1" width="72.7109375" customWidth="1"/>
    <col min="2" max="2" width="17.28515625" customWidth="1"/>
    <col min="3" max="3" width="17" customWidth="1"/>
    <col min="4" max="4" width="17.85546875" customWidth="1"/>
    <col min="5" max="5" width="17.28515625" customWidth="1"/>
  </cols>
  <sheetData>
    <row r="1" spans="1:5" ht="17.25">
      <c r="A1" s="179" t="s">
        <v>69</v>
      </c>
      <c r="B1" s="179"/>
      <c r="C1" s="179"/>
      <c r="D1" s="179"/>
      <c r="E1" s="179"/>
    </row>
    <row r="2" spans="1:5" ht="17.25">
      <c r="A2" s="185" t="s">
        <v>132</v>
      </c>
      <c r="B2" s="185"/>
      <c r="C2" s="185"/>
      <c r="D2" s="185"/>
      <c r="E2" s="185"/>
    </row>
    <row r="3" spans="1:5">
      <c r="A3" s="61"/>
      <c r="B3" s="61"/>
      <c r="C3" s="84" t="s">
        <v>77</v>
      </c>
      <c r="D3" s="61"/>
      <c r="E3" s="61"/>
    </row>
    <row r="4" spans="1:5" ht="53.25" customHeight="1">
      <c r="A4" s="85"/>
      <c r="B4" s="72" t="s">
        <v>141</v>
      </c>
      <c r="C4" s="72" t="s">
        <v>138</v>
      </c>
      <c r="D4" s="72" t="s">
        <v>131</v>
      </c>
      <c r="E4" s="72" t="s">
        <v>133</v>
      </c>
    </row>
    <row r="5" spans="1:5" ht="21.75" customHeight="1">
      <c r="A5" s="86" t="s">
        <v>78</v>
      </c>
      <c r="B5" s="87">
        <v>316.81537182554001</v>
      </c>
      <c r="C5" s="87">
        <v>409.404908835453</v>
      </c>
      <c r="D5" s="87">
        <v>278.72907551619301</v>
      </c>
      <c r="E5" s="87">
        <v>100</v>
      </c>
    </row>
    <row r="6" spans="1:5" ht="18" customHeight="1">
      <c r="A6" s="88" t="s">
        <v>79</v>
      </c>
      <c r="B6" s="89"/>
      <c r="C6" s="89"/>
      <c r="D6" s="89"/>
      <c r="E6" s="90"/>
    </row>
    <row r="7" spans="1:5" ht="19.5" customHeight="1">
      <c r="A7" s="91" t="s">
        <v>80</v>
      </c>
      <c r="B7" s="92">
        <v>13.9208099798</v>
      </c>
      <c r="C7" s="92">
        <v>171.0061828469</v>
      </c>
      <c r="D7" s="92">
        <v>45.722761241999997</v>
      </c>
      <c r="E7" s="87">
        <v>16.4040156762705</v>
      </c>
    </row>
    <row r="8" spans="1:5" ht="16.5" customHeight="1">
      <c r="A8" s="88" t="s">
        <v>79</v>
      </c>
      <c r="B8" s="89"/>
      <c r="C8" s="89"/>
      <c r="D8" s="89"/>
      <c r="E8" s="93"/>
    </row>
    <row r="9" spans="1:5" ht="34.5">
      <c r="A9" s="94" t="s">
        <v>81</v>
      </c>
      <c r="B9" s="89">
        <v>15.5656499798</v>
      </c>
      <c r="C9" s="90">
        <v>171.0061828469</v>
      </c>
      <c r="D9" s="93">
        <v>45.722761241999997</v>
      </c>
      <c r="E9" s="95"/>
    </row>
    <row r="10" spans="1:5" ht="17.25">
      <c r="A10" s="96" t="s">
        <v>82</v>
      </c>
      <c r="B10" s="89"/>
      <c r="C10" s="89"/>
      <c r="D10" s="89"/>
      <c r="E10" s="89"/>
    </row>
    <row r="11" spans="1:5" ht="17.25">
      <c r="A11" s="97" t="s">
        <v>83</v>
      </c>
      <c r="B11" s="89">
        <v>127.1084637358</v>
      </c>
      <c r="C11" s="90">
        <v>300.34038041589997</v>
      </c>
      <c r="D11" s="93">
        <v>183.188784191</v>
      </c>
      <c r="E11" s="95"/>
    </row>
    <row r="12" spans="1:5" ht="17.25">
      <c r="A12" s="97" t="s">
        <v>84</v>
      </c>
      <c r="B12" s="164">
        <v>-111.54281375600002</v>
      </c>
      <c r="C12" s="164">
        <v>-129.334197569</v>
      </c>
      <c r="D12" s="163">
        <v>-137.46602294900001</v>
      </c>
      <c r="E12" s="95"/>
    </row>
    <row r="13" spans="1:5" ht="17.25">
      <c r="A13" s="99" t="s">
        <v>85</v>
      </c>
      <c r="B13" s="166">
        <v>-1.6448400000000001</v>
      </c>
      <c r="C13" s="87"/>
      <c r="D13" s="93"/>
      <c r="E13" s="90"/>
    </row>
    <row r="14" spans="1:5" ht="17.25">
      <c r="A14" s="91" t="s">
        <v>86</v>
      </c>
      <c r="B14" s="92">
        <v>302.89456184573999</v>
      </c>
      <c r="C14" s="92">
        <v>238.398725988553</v>
      </c>
      <c r="D14" s="92">
        <v>233.00631427419299</v>
      </c>
      <c r="E14" s="87">
        <v>51.091208493241503</v>
      </c>
    </row>
    <row r="15" spans="1:5" ht="17.25">
      <c r="A15" s="88" t="s">
        <v>79</v>
      </c>
      <c r="B15" s="92"/>
      <c r="C15" s="89"/>
      <c r="D15" s="89"/>
      <c r="E15" s="90"/>
    </row>
    <row r="16" spans="1:5" ht="17.25">
      <c r="A16" s="94" t="s">
        <v>87</v>
      </c>
      <c r="B16" s="90">
        <v>167.22754832574</v>
      </c>
      <c r="C16" s="90">
        <v>238.398725988553</v>
      </c>
      <c r="D16" s="90">
        <v>233.00631427419299</v>
      </c>
      <c r="E16" s="95"/>
    </row>
    <row r="17" spans="1:5" ht="17.25">
      <c r="A17" s="96" t="s">
        <v>82</v>
      </c>
      <c r="B17" s="92"/>
      <c r="C17" s="89"/>
      <c r="D17" s="89"/>
      <c r="E17" s="90"/>
    </row>
    <row r="18" spans="1:5" ht="17.25">
      <c r="A18" s="97" t="s">
        <v>88</v>
      </c>
      <c r="B18" s="90">
        <v>190.90277137093801</v>
      </c>
      <c r="C18" s="90">
        <v>272.10434282338201</v>
      </c>
      <c r="D18" s="90">
        <v>280.92737849897998</v>
      </c>
      <c r="E18" s="95"/>
    </row>
    <row r="19" spans="1:5" ht="17.25">
      <c r="A19" s="88" t="s">
        <v>79</v>
      </c>
      <c r="B19" s="90"/>
      <c r="C19" s="89"/>
      <c r="D19" s="89"/>
      <c r="E19" s="90"/>
    </row>
    <row r="20" spans="1:5" ht="17.25">
      <c r="A20" s="100" t="s">
        <v>89</v>
      </c>
      <c r="B20" s="90">
        <v>106.845623076038</v>
      </c>
      <c r="C20" s="90">
        <v>150.75027282338201</v>
      </c>
      <c r="D20" s="90">
        <v>176.58785849898001</v>
      </c>
      <c r="E20" s="95"/>
    </row>
    <row r="21" spans="1:5" ht="17.25">
      <c r="A21" s="100" t="s">
        <v>90</v>
      </c>
      <c r="B21" s="98">
        <v>84.057148294900003</v>
      </c>
      <c r="C21" s="89">
        <v>150.75027282338201</v>
      </c>
      <c r="D21" s="90">
        <v>104.33951999999999</v>
      </c>
      <c r="E21" s="90"/>
    </row>
    <row r="22" spans="1:5" ht="17.25">
      <c r="A22" s="97" t="s">
        <v>91</v>
      </c>
      <c r="B22" s="167">
        <v>-23.675223045197697</v>
      </c>
      <c r="C22" s="164">
        <v>-33.705616834829101</v>
      </c>
      <c r="D22" s="164">
        <v>-47.92106422478706</v>
      </c>
      <c r="E22" s="95"/>
    </row>
    <row r="23" spans="1:5" ht="34.5">
      <c r="A23" s="94" t="s">
        <v>92</v>
      </c>
      <c r="B23" s="90">
        <v>135.66701352000001</v>
      </c>
      <c r="C23" s="93">
        <v>0</v>
      </c>
      <c r="D23" s="93">
        <v>0</v>
      </c>
      <c r="E23" s="95"/>
    </row>
    <row r="24" spans="1:5" ht="16.5" customHeight="1">
      <c r="A24" s="96" t="s">
        <v>82</v>
      </c>
      <c r="B24" s="92"/>
      <c r="C24" s="89"/>
      <c r="D24" s="89"/>
      <c r="E24" s="89"/>
    </row>
    <row r="25" spans="1:5" ht="17.25">
      <c r="A25" s="97" t="s">
        <v>83</v>
      </c>
      <c r="B25" s="90">
        <v>229.87508639999999</v>
      </c>
      <c r="C25" s="101">
        <v>0</v>
      </c>
      <c r="D25" s="101">
        <v>0</v>
      </c>
      <c r="E25" s="95"/>
    </row>
    <row r="26" spans="1:5" ht="18" thickBot="1">
      <c r="A26" s="102" t="s">
        <v>84</v>
      </c>
      <c r="B26" s="168">
        <v>-94.208072880000003</v>
      </c>
      <c r="C26" s="101">
        <v>0</v>
      </c>
      <c r="D26" s="101">
        <v>0</v>
      </c>
      <c r="E26" s="95"/>
    </row>
    <row r="27" spans="1:5" ht="15.75" thickTop="1">
      <c r="A27" s="103" t="s">
        <v>93</v>
      </c>
      <c r="B27" s="61"/>
      <c r="C27" s="61"/>
      <c r="D27" s="61"/>
      <c r="E27" s="61"/>
    </row>
    <row r="28" spans="1:5" ht="33" customHeight="1">
      <c r="A28" s="186" t="s">
        <v>94</v>
      </c>
      <c r="B28" s="186"/>
      <c r="C28" s="186"/>
      <c r="D28" s="186"/>
      <c r="E28" s="186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5" sqref="F15"/>
    </sheetView>
  </sheetViews>
  <sheetFormatPr defaultRowHeight="15"/>
  <cols>
    <col min="1" max="1" width="61" customWidth="1"/>
    <col min="2" max="2" width="13.28515625" customWidth="1"/>
    <col min="3" max="3" width="14" customWidth="1"/>
    <col min="4" max="4" width="13" customWidth="1"/>
    <col min="5" max="6" width="13.28515625" customWidth="1"/>
  </cols>
  <sheetData>
    <row r="1" spans="1:6" ht="16.5">
      <c r="A1" s="181" t="s">
        <v>69</v>
      </c>
      <c r="B1" s="181"/>
      <c r="C1" s="181"/>
      <c r="D1" s="181"/>
      <c r="E1" s="181"/>
      <c r="F1" s="181"/>
    </row>
    <row r="2" spans="1:6" ht="36.75" customHeight="1">
      <c r="A2" s="185" t="s">
        <v>134</v>
      </c>
      <c r="B2" s="185"/>
      <c r="C2" s="185"/>
      <c r="D2" s="185"/>
      <c r="E2" s="185"/>
      <c r="F2" s="185"/>
    </row>
    <row r="3" spans="1:6">
      <c r="A3" s="61"/>
      <c r="B3" s="61"/>
      <c r="C3" s="61"/>
      <c r="D3" s="84" t="s">
        <v>77</v>
      </c>
      <c r="E3" s="61"/>
      <c r="F3" s="61"/>
    </row>
    <row r="4" spans="1:6">
      <c r="A4" s="61"/>
      <c r="B4" s="61"/>
      <c r="C4" s="61"/>
      <c r="D4" s="61"/>
      <c r="E4" s="61"/>
      <c r="F4" s="61"/>
    </row>
    <row r="5" spans="1:6" ht="69">
      <c r="A5" s="85"/>
      <c r="B5" s="72" t="s">
        <v>141</v>
      </c>
      <c r="C5" s="72" t="s">
        <v>138</v>
      </c>
      <c r="D5" s="72" t="s">
        <v>131</v>
      </c>
      <c r="E5" s="72" t="s">
        <v>133</v>
      </c>
      <c r="F5" s="72" t="s">
        <v>130</v>
      </c>
    </row>
    <row r="6" spans="1:6" ht="17.25">
      <c r="A6" s="104" t="s">
        <v>95</v>
      </c>
      <c r="B6" s="105">
        <v>74.083378858828098</v>
      </c>
      <c r="C6" s="105">
        <v>98.274579073843896</v>
      </c>
      <c r="D6" s="105">
        <v>122.110129577466</v>
      </c>
      <c r="E6" s="105">
        <v>100</v>
      </c>
      <c r="F6" s="105">
        <v>3.8688422252061998</v>
      </c>
    </row>
    <row r="7" spans="1:6" ht="17.25">
      <c r="A7" s="113" t="s">
        <v>79</v>
      </c>
      <c r="B7" s="89"/>
      <c r="C7" s="89"/>
      <c r="D7" s="106"/>
      <c r="E7" s="106"/>
      <c r="F7" s="106"/>
    </row>
    <row r="8" spans="1:6" ht="17.25">
      <c r="A8" s="107" t="s">
        <v>96</v>
      </c>
      <c r="B8" s="108">
        <v>32.17869594335</v>
      </c>
      <c r="C8" s="109">
        <v>42.030360917000003</v>
      </c>
      <c r="D8" s="110">
        <v>58.181722400550001</v>
      </c>
      <c r="E8" s="110">
        <v>47.646925444985101</v>
      </c>
      <c r="F8" s="110">
        <v>0.31232595455000001</v>
      </c>
    </row>
    <row r="9" spans="1:6" ht="17.25">
      <c r="A9" s="113" t="s">
        <v>79</v>
      </c>
      <c r="B9" s="89"/>
      <c r="C9" s="89"/>
      <c r="D9" s="106"/>
      <c r="E9" s="106"/>
      <c r="F9" s="106"/>
    </row>
    <row r="10" spans="1:6" s="61" customFormat="1" ht="34.5">
      <c r="A10" s="111" t="s">
        <v>97</v>
      </c>
      <c r="B10" s="89">
        <v>32.12934444375</v>
      </c>
      <c r="C10" s="106">
        <v>42.030360917000003</v>
      </c>
      <c r="D10" s="106">
        <v>58.181722400550001</v>
      </c>
      <c r="E10" s="110">
        <v>47.646925444985101</v>
      </c>
      <c r="F10" s="110">
        <v>0.31232595455000001</v>
      </c>
    </row>
    <row r="11" spans="1:6" ht="17.25">
      <c r="A11" s="112" t="s">
        <v>98</v>
      </c>
      <c r="B11" s="89">
        <v>4.9351499600000001E-2</v>
      </c>
      <c r="C11" s="105"/>
      <c r="D11" s="106"/>
      <c r="E11" s="95"/>
      <c r="F11" s="106"/>
    </row>
    <row r="12" spans="1:6" ht="17.25">
      <c r="A12" s="107" t="s">
        <v>99</v>
      </c>
      <c r="B12" s="108">
        <v>41.904682915478098</v>
      </c>
      <c r="C12" s="109">
        <v>56.2442181568439</v>
      </c>
      <c r="D12" s="160">
        <v>63.928407176916203</v>
      </c>
      <c r="E12" s="160">
        <v>52.353074555014899</v>
      </c>
      <c r="F12" s="110">
        <v>3.5565162706561999</v>
      </c>
    </row>
    <row r="13" spans="1:6" ht="17.25">
      <c r="A13" s="113" t="s">
        <v>79</v>
      </c>
      <c r="B13" s="89"/>
      <c r="C13" s="89"/>
      <c r="D13" s="106"/>
      <c r="E13" s="106"/>
      <c r="F13" s="106"/>
    </row>
    <row r="14" spans="1:6" s="61" customFormat="1" ht="34.5">
      <c r="A14" s="112" t="s">
        <v>100</v>
      </c>
      <c r="B14" s="89">
        <v>18.740161308666899</v>
      </c>
      <c r="C14" s="106">
        <v>25.116123068843901</v>
      </c>
      <c r="D14" s="106">
        <v>32.671433621716197</v>
      </c>
      <c r="E14" s="106">
        <v>26.755711204932901</v>
      </c>
      <c r="F14" s="110">
        <v>3.5565162706561999</v>
      </c>
    </row>
    <row r="15" spans="1:6" s="61" customFormat="1" ht="34.5">
      <c r="A15" s="114" t="s">
        <v>101</v>
      </c>
      <c r="B15" s="89">
        <v>23.164521606811199</v>
      </c>
      <c r="C15" s="106">
        <v>31.128095087999998</v>
      </c>
      <c r="D15" s="106">
        <v>31.256973555199998</v>
      </c>
      <c r="E15" s="106">
        <v>25.597363350081999</v>
      </c>
      <c r="F15" s="106">
        <v>0</v>
      </c>
    </row>
    <row r="16" spans="1:6" ht="17.25">
      <c r="A16" s="115" t="s">
        <v>102</v>
      </c>
      <c r="B16" s="116"/>
      <c r="C16" s="116"/>
      <c r="D16" s="116"/>
      <c r="E16" s="153"/>
      <c r="F16" s="116"/>
    </row>
    <row r="17" spans="1:6">
      <c r="A17" s="61"/>
      <c r="B17" s="61"/>
      <c r="C17" s="61"/>
      <c r="D17" s="61"/>
      <c r="E17" s="61"/>
      <c r="F17" s="61"/>
    </row>
    <row r="18" spans="1:6" ht="34.5" customHeight="1">
      <c r="A18" s="186" t="s">
        <v>94</v>
      </c>
      <c r="B18" s="186"/>
      <c r="C18" s="186"/>
      <c r="D18" s="186"/>
      <c r="E18" s="186"/>
      <c r="F18" s="186"/>
    </row>
  </sheetData>
  <mergeCells count="3">
    <mergeCell ref="A1:F1"/>
    <mergeCell ref="A2:F2"/>
    <mergeCell ref="A18:F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10" sqref="C10"/>
    </sheetView>
  </sheetViews>
  <sheetFormatPr defaultRowHeight="15"/>
  <cols>
    <col min="1" max="1" width="68.42578125" customWidth="1"/>
    <col min="2" max="2" width="19.5703125" customWidth="1"/>
    <col min="3" max="3" width="20.28515625" customWidth="1"/>
    <col min="4" max="4" width="19.140625" customWidth="1"/>
  </cols>
  <sheetData>
    <row r="1" spans="1:4" ht="17.25">
      <c r="A1" s="183" t="s">
        <v>69</v>
      </c>
      <c r="B1" s="183"/>
      <c r="C1" s="183"/>
      <c r="D1" s="183"/>
    </row>
    <row r="2" spans="1:4" ht="17.25">
      <c r="A2" s="187" t="s">
        <v>135</v>
      </c>
      <c r="B2" s="187"/>
      <c r="C2" s="187"/>
      <c r="D2" s="187"/>
    </row>
    <row r="3" spans="1:4">
      <c r="A3" s="61"/>
      <c r="B3" s="61"/>
      <c r="C3" s="61"/>
      <c r="D3" s="61"/>
    </row>
    <row r="4" spans="1:4" ht="17.25">
      <c r="A4" s="85"/>
      <c r="B4" s="72" t="s">
        <v>139</v>
      </c>
      <c r="C4" s="72" t="s">
        <v>56</v>
      </c>
      <c r="D4" s="72" t="s">
        <v>125</v>
      </c>
    </row>
    <row r="5" spans="1:4" ht="24.75" customHeight="1">
      <c r="A5" s="121" t="s">
        <v>103</v>
      </c>
      <c r="B5" s="161">
        <v>320.765781</v>
      </c>
      <c r="C5" s="117">
        <v>508.33326899999997</v>
      </c>
      <c r="D5" s="165">
        <v>549.73017000000004</v>
      </c>
    </row>
    <row r="6" spans="1:4" ht="21.75" customHeight="1">
      <c r="A6" s="122" t="s">
        <v>104</v>
      </c>
      <c r="B6" s="141">
        <v>100</v>
      </c>
      <c r="C6" s="141">
        <v>100</v>
      </c>
      <c r="D6" s="141">
        <v>100</v>
      </c>
    </row>
    <row r="7" spans="1:4" ht="17.25">
      <c r="A7" s="122" t="s">
        <v>79</v>
      </c>
      <c r="B7" s="118"/>
      <c r="C7" s="118"/>
      <c r="D7" s="118"/>
    </row>
    <row r="8" spans="1:4" ht="17.25">
      <c r="A8" s="119" t="s">
        <v>105</v>
      </c>
      <c r="B8" s="147">
        <v>6.7027099751640904</v>
      </c>
      <c r="C8" s="143">
        <v>15.5</v>
      </c>
      <c r="D8" s="146">
        <v>4.1224406512016598</v>
      </c>
    </row>
    <row r="9" spans="1:4" ht="17.25">
      <c r="A9" s="119" t="s">
        <v>106</v>
      </c>
      <c r="B9" s="147">
        <v>47.974878903931497</v>
      </c>
      <c r="C9" s="143">
        <v>41.8</v>
      </c>
      <c r="D9" s="146">
        <v>43.9065143541239</v>
      </c>
    </row>
    <row r="10" spans="1:4" ht="17.25">
      <c r="A10" s="119" t="s">
        <v>107</v>
      </c>
      <c r="B10" s="147">
        <v>45.000416674744997</v>
      </c>
      <c r="C10" s="143">
        <v>42.2</v>
      </c>
      <c r="D10" s="147">
        <v>51.394732619459504</v>
      </c>
    </row>
    <row r="11" spans="1:4" ht="17.25">
      <c r="A11" s="119" t="s">
        <v>108</v>
      </c>
      <c r="B11" s="147">
        <v>0.32199444615945499</v>
      </c>
      <c r="C11" s="142">
        <v>0.4</v>
      </c>
      <c r="D11" s="147">
        <v>0.57631237521491696</v>
      </c>
    </row>
    <row r="12" spans="1:4" ht="36" customHeight="1">
      <c r="A12" s="122" t="s">
        <v>109</v>
      </c>
      <c r="B12" s="149">
        <v>13.991662433831101</v>
      </c>
      <c r="C12" s="143">
        <v>13.154199999999999</v>
      </c>
      <c r="D12" s="145">
        <v>13.087737381830999</v>
      </c>
    </row>
    <row r="13" spans="1:4" ht="22.5" customHeight="1">
      <c r="A13" s="122" t="s">
        <v>110</v>
      </c>
      <c r="B13" s="120">
        <v>2064.8259221640601</v>
      </c>
      <c r="C13" s="120">
        <v>2208.3267577672555</v>
      </c>
      <c r="D13" s="120">
        <v>2787.4616453650401</v>
      </c>
    </row>
    <row r="14" spans="1:4">
      <c r="A14" s="61"/>
      <c r="B14" s="61"/>
      <c r="C14" s="61"/>
      <c r="D14" s="61"/>
    </row>
    <row r="15" spans="1:4" ht="33.75" customHeight="1">
      <c r="A15" s="186" t="s">
        <v>94</v>
      </c>
      <c r="B15" s="186"/>
      <c r="C15" s="186"/>
      <c r="D15" s="186"/>
    </row>
  </sheetData>
  <mergeCells count="3">
    <mergeCell ref="A1:D1"/>
    <mergeCell ref="A2:D2"/>
    <mergeCell ref="A15:D1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6" sqref="B6"/>
    </sheetView>
  </sheetViews>
  <sheetFormatPr defaultRowHeight="15"/>
  <cols>
    <col min="1" max="1" width="56.5703125" customWidth="1"/>
    <col min="2" max="2" width="23.140625" customWidth="1"/>
    <col min="3" max="3" width="25.28515625" customWidth="1"/>
    <col min="4" max="4" width="22.28515625" customWidth="1"/>
  </cols>
  <sheetData>
    <row r="1" spans="1:4" ht="17.25">
      <c r="A1" s="183" t="s">
        <v>69</v>
      </c>
      <c r="B1" s="183"/>
      <c r="C1" s="183"/>
      <c r="D1" s="183"/>
    </row>
    <row r="2" spans="1:4" ht="37.5" customHeight="1">
      <c r="A2" s="187" t="s">
        <v>136</v>
      </c>
      <c r="B2" s="187"/>
      <c r="C2" s="187"/>
      <c r="D2" s="187"/>
    </row>
    <row r="3" spans="1:4" ht="17.25">
      <c r="A3" s="64"/>
      <c r="B3" s="64"/>
      <c r="C3" s="64"/>
      <c r="D3" s="64"/>
    </row>
    <row r="4" spans="1:4" ht="17.25">
      <c r="A4" s="85"/>
      <c r="B4" s="89" t="s">
        <v>139</v>
      </c>
      <c r="C4" s="89" t="s">
        <v>56</v>
      </c>
      <c r="D4" s="89" t="s">
        <v>125</v>
      </c>
    </row>
    <row r="5" spans="1:4" ht="34.5">
      <c r="A5" s="123" t="s">
        <v>111</v>
      </c>
      <c r="B5" s="144">
        <v>2936.21515246128</v>
      </c>
      <c r="C5" s="154">
        <v>3379.9525870887901</v>
      </c>
      <c r="D5" s="154">
        <v>4021.0232631182698</v>
      </c>
    </row>
    <row r="6" spans="1:4" ht="17.25">
      <c r="A6" s="124" t="s">
        <v>112</v>
      </c>
      <c r="B6" s="137">
        <v>100</v>
      </c>
      <c r="C6" s="136">
        <v>100</v>
      </c>
      <c r="D6" s="135">
        <v>100</v>
      </c>
    </row>
    <row r="7" spans="1:4" ht="17.25">
      <c r="A7" s="127" t="s">
        <v>79</v>
      </c>
      <c r="B7" s="89"/>
      <c r="C7" s="125"/>
      <c r="D7" s="126"/>
    </row>
    <row r="8" spans="1:4" ht="17.25">
      <c r="A8" s="128" t="s">
        <v>113</v>
      </c>
      <c r="B8" s="129">
        <v>84.7742842600572</v>
      </c>
      <c r="C8" s="129">
        <v>83.770658523853257</v>
      </c>
      <c r="D8" s="129">
        <v>78.766588519272602</v>
      </c>
    </row>
    <row r="9" spans="1:4" ht="17.25">
      <c r="A9" s="128" t="s">
        <v>114</v>
      </c>
      <c r="B9" s="129">
        <v>14.437140922337999</v>
      </c>
      <c r="C9" s="130">
        <v>15.565565447777784</v>
      </c>
      <c r="D9" s="129">
        <v>20.622226256783001</v>
      </c>
    </row>
    <row r="10" spans="1:4" ht="17.25">
      <c r="A10" s="128" t="s">
        <v>115</v>
      </c>
      <c r="B10" s="129">
        <v>0.78857481760483705</v>
      </c>
      <c r="C10" s="131">
        <v>0.66377602836895744</v>
      </c>
      <c r="D10" s="129">
        <v>0.61118522394436203</v>
      </c>
    </row>
    <row r="11" spans="1:4" ht="17.25">
      <c r="A11" s="124" t="s">
        <v>116</v>
      </c>
      <c r="B11" s="138">
        <v>100</v>
      </c>
      <c r="C11" s="139">
        <v>100</v>
      </c>
      <c r="D11" s="140">
        <v>100</v>
      </c>
    </row>
    <row r="12" spans="1:4" ht="17.25">
      <c r="A12" s="127" t="s">
        <v>79</v>
      </c>
      <c r="B12" s="89"/>
      <c r="C12" s="132"/>
      <c r="D12" s="133"/>
    </row>
    <row r="13" spans="1:4" ht="17.25">
      <c r="A13" s="134" t="s">
        <v>117</v>
      </c>
      <c r="B13" s="129">
        <v>24.684706205861399</v>
      </c>
      <c r="C13" s="132">
        <v>33.728587022988854</v>
      </c>
      <c r="D13" s="129">
        <v>39.4080879324652</v>
      </c>
    </row>
    <row r="14" spans="1:4" ht="17.25">
      <c r="A14" s="134" t="s">
        <v>118</v>
      </c>
      <c r="B14" s="129">
        <v>55.868920488025601</v>
      </c>
      <c r="C14" s="132">
        <v>47.097168625394218</v>
      </c>
      <c r="D14" s="129">
        <v>40.707650179879103</v>
      </c>
    </row>
    <row r="15" spans="1:4" ht="17.25">
      <c r="A15" s="134" t="s">
        <v>119</v>
      </c>
      <c r="B15" s="129">
        <v>10.3092282426107</v>
      </c>
      <c r="C15" s="132">
        <v>11.233018832980823</v>
      </c>
      <c r="D15" s="129">
        <v>13.2140462039815</v>
      </c>
    </row>
    <row r="16" spans="1:4" ht="17.25">
      <c r="A16" s="134" t="s">
        <v>120</v>
      </c>
      <c r="B16" s="129">
        <v>8.2259594439270796</v>
      </c>
      <c r="C16" s="132">
        <v>7.0832217071827399</v>
      </c>
      <c r="D16" s="129">
        <v>5.9311905336050801</v>
      </c>
    </row>
    <row r="17" spans="1:4" ht="17.25">
      <c r="A17" s="134" t="s">
        <v>121</v>
      </c>
      <c r="B17" s="129">
        <v>0.21718007742993201</v>
      </c>
      <c r="C17" s="132">
        <v>0.19507483874579537</v>
      </c>
      <c r="D17" s="129">
        <v>0.14739461506047299</v>
      </c>
    </row>
    <row r="18" spans="1:4" ht="17.25">
      <c r="A18" s="134" t="s">
        <v>122</v>
      </c>
      <c r="B18" s="129">
        <v>0.69400554214528698</v>
      </c>
      <c r="C18" s="132">
        <v>0.66292897270756601</v>
      </c>
      <c r="D18" s="129">
        <v>0.59163053500867802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2018-01-23T06:49:31Z</cp:lastPrinted>
  <dcterms:created xsi:type="dcterms:W3CDTF">2016-03-11T11:20:21Z</dcterms:created>
  <dcterms:modified xsi:type="dcterms:W3CDTF">2018-01-24T07:17:57Z</dcterms:modified>
</cp:coreProperties>
</file>