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9405" activeTab="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</sheets>
  <calcPr calcId="124519"/>
</workbook>
</file>

<file path=xl/calcChain.xml><?xml version="1.0" encoding="utf-8"?>
<calcChain xmlns="http://schemas.openxmlformats.org/spreadsheetml/2006/main">
  <c r="H9" i="3"/>
  <c r="G6"/>
  <c r="J42" i="1"/>
  <c r="J31"/>
  <c r="I8" i="4"/>
  <c r="H10" i="3"/>
  <c r="G10"/>
  <c r="F10"/>
  <c r="I9" i="4"/>
  <c r="I10"/>
  <c r="H9"/>
  <c r="H10"/>
  <c r="H8"/>
  <c r="G9"/>
  <c r="G10"/>
  <c r="G8"/>
  <c r="H7" i="3"/>
  <c r="H6"/>
  <c r="G7"/>
  <c r="G9"/>
  <c r="F7"/>
  <c r="F9"/>
  <c r="F6"/>
  <c r="H16" i="2"/>
  <c r="H25"/>
  <c r="H24"/>
  <c r="H20"/>
  <c r="H21"/>
  <c r="H19"/>
  <c r="H14"/>
  <c r="H13"/>
  <c r="H11"/>
  <c r="H8"/>
  <c r="H7"/>
  <c r="G25"/>
  <c r="G24"/>
  <c r="G20"/>
  <c r="G21"/>
  <c r="G19"/>
  <c r="G13"/>
  <c r="G14"/>
  <c r="G16"/>
  <c r="G11"/>
  <c r="G8"/>
  <c r="G7"/>
  <c r="F25"/>
  <c r="F24"/>
  <c r="F20"/>
  <c r="F21"/>
  <c r="F19"/>
  <c r="F16"/>
  <c r="F14"/>
  <c r="F13"/>
  <c r="F11"/>
  <c r="F8"/>
  <c r="F7"/>
  <c r="H8" i="1"/>
  <c r="I22"/>
  <c r="I13"/>
  <c r="I8"/>
  <c r="G10"/>
  <c r="H44"/>
  <c r="G43"/>
  <c r="G36"/>
  <c r="H22"/>
  <c r="G20"/>
  <c r="G19"/>
  <c r="J29"/>
  <c r="G14"/>
  <c r="I36"/>
  <c r="H36"/>
  <c r="J43" l="1"/>
  <c r="J44"/>
  <c r="J45"/>
  <c r="J47"/>
  <c r="J48"/>
  <c r="J33"/>
  <c r="J35"/>
  <c r="J36"/>
  <c r="J37"/>
  <c r="J39"/>
  <c r="I48"/>
  <c r="I47"/>
  <c r="I43"/>
  <c r="I44"/>
  <c r="I45"/>
  <c r="I42"/>
  <c r="I39"/>
  <c r="I31"/>
  <c r="I33"/>
  <c r="I35"/>
  <c r="I37"/>
  <c r="I29"/>
  <c r="H48"/>
  <c r="H47"/>
  <c r="H43"/>
  <c r="H45"/>
  <c r="H42"/>
  <c r="H33"/>
  <c r="H35"/>
  <c r="H37"/>
  <c r="H39"/>
  <c r="H31"/>
  <c r="H29"/>
  <c r="G48"/>
  <c r="G47"/>
  <c r="G44"/>
  <c r="G45"/>
  <c r="G42"/>
  <c r="G37"/>
  <c r="G39"/>
  <c r="G35"/>
  <c r="G33"/>
  <c r="G31"/>
  <c r="G29"/>
  <c r="J8"/>
  <c r="J10"/>
  <c r="J12"/>
  <c r="J13"/>
  <c r="J14"/>
  <c r="J16"/>
  <c r="J19"/>
  <c r="J20"/>
  <c r="J21"/>
  <c r="J22"/>
  <c r="J24"/>
  <c r="J6"/>
  <c r="I10"/>
  <c r="I12"/>
  <c r="I14"/>
  <c r="I16"/>
  <c r="I19"/>
  <c r="I20"/>
  <c r="I21"/>
  <c r="I24"/>
  <c r="I6"/>
  <c r="H10"/>
  <c r="H12"/>
  <c r="H13"/>
  <c r="H14"/>
  <c r="H16"/>
  <c r="H19"/>
  <c r="H20"/>
  <c r="H21"/>
  <c r="H24"/>
  <c r="H6"/>
  <c r="G8"/>
  <c r="G12"/>
  <c r="G13"/>
  <c r="G16"/>
  <c r="G21"/>
  <c r="G22"/>
  <c r="G24"/>
  <c r="G6"/>
</calcChain>
</file>

<file path=xl/sharedStrings.xml><?xml version="1.0" encoding="utf-8"?>
<sst xmlns="http://schemas.openxmlformats.org/spreadsheetml/2006/main" count="289" uniqueCount="158">
  <si>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</si>
  <si>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</si>
  <si>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</si>
  <si>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</si>
  <si>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</si>
  <si>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</si>
  <si>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</si>
  <si>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</si>
  <si>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</si>
  <si>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</si>
  <si>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</si>
  <si>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</si>
  <si>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</si>
  <si>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</si>
  <si>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</si>
  <si>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</si>
  <si>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</si>
  <si>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</si>
  <si>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</si>
  <si>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</si>
  <si>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</si>
  <si>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</si>
  <si>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</si>
  <si>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</si>
  <si>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</si>
  <si>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</si>
  <si>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r>
      <t xml:space="preserve">  </t>
    </r>
    <r>
      <rPr>
        <b/>
        <i/>
        <sz val="11"/>
        <color theme="1"/>
        <rFont val="GHEA Grapalat"/>
        <family val="3"/>
      </rPr>
      <t>ՀՀ կենտրոնական բանկի արտաքին պարտք</t>
    </r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</si>
  <si>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</si>
  <si>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</si>
  <si>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</si>
  <si>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</si>
  <si>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</si>
  <si>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</si>
  <si>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</si>
  <si>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r>
      <t xml:space="preserve">                                                                                                                             </t>
    </r>
    <r>
      <rPr>
        <b/>
        <sz val="12"/>
        <color theme="1"/>
        <rFont val="GHEA Grapalat"/>
        <family val="3"/>
      </rPr>
      <t xml:space="preserve"> </t>
    </r>
    <r>
      <rPr>
        <b/>
        <sz val="14"/>
        <color theme="1"/>
        <rFont val="GHEA Grapalat"/>
        <family val="3"/>
      </rPr>
      <t>ՏԵՂԵԿԱՆՔ</t>
    </r>
  </si>
  <si>
    <t xml:space="preserve">                                                                                   ՏԵՂԵԿԱՆՔ</t>
  </si>
  <si>
    <t xml:space="preserve">                  </t>
  </si>
  <si>
    <t xml:space="preserve"> 2015-2017թթ.  Հայաստանի Հանրապետության կառավարության արտաքին վարկերի սպասարկման և արտաքին վարկային միջոցների ստացման վերաբերյալ</t>
  </si>
  <si>
    <t>մլն ԱՄՆ դոլար</t>
  </si>
  <si>
    <t>Տոկոսավճար</t>
  </si>
  <si>
    <t>Մայր գումարի մարում</t>
  </si>
  <si>
    <t>Վարկային միջոցների ստացում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</si>
  <si>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տեղեկագրերը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</si>
  <si>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</si>
  <si>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</si>
  <si>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</si>
  <si>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</si>
  <si>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</si>
  <si>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արտաքին երաշխիքներ*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</si>
  <si>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</si>
  <si>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</si>
  <si>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</si>
  <si>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                                                                                                      </t>
  </si>
  <si>
    <t xml:space="preserve">         /մլրդ դրամ/</t>
  </si>
  <si>
    <t xml:space="preserve">                այդ թվում՝</t>
  </si>
  <si>
    <t xml:space="preserve">          որից`</t>
  </si>
  <si>
    <t>31.12.2016</t>
  </si>
  <si>
    <t xml:space="preserve">     արտաքին վարկերի և փոխառությունների գծով</t>
  </si>
  <si>
    <t xml:space="preserve">                                                                                                       /մլն ԱՄՆ դոլար/                                  </t>
  </si>
  <si>
    <t>Վերաֆինանսավորման ռիսկ</t>
  </si>
  <si>
    <t>8 – 11 տարի</t>
  </si>
  <si>
    <t>առավելագույնը 20%</t>
  </si>
  <si>
    <t>Տոկոսադրույքի ռիսկ</t>
  </si>
  <si>
    <t>Ֆիքսված տոկոսադրույքով պարտքի կշիռը ընդամենը պարտքի մեջ</t>
  </si>
  <si>
    <t>առնվազն 80%</t>
  </si>
  <si>
    <t>Փոխարժեքի ռիսկ</t>
  </si>
  <si>
    <t>առնվազն 20%</t>
  </si>
  <si>
    <t xml:space="preserve">Առաջիկա 365 օրվա ընթացքում մարման ենթակա ՀՀ կառավարության պարտքի տեսակարար կշիռը, %  </t>
  </si>
  <si>
    <t>ՀՀ կառավարության պարտքի մինչև մարում միջին ժամկետը, տարի</t>
  </si>
  <si>
    <t>ՏԵՂԵԿԱՆՔ</t>
  </si>
  <si>
    <t>ուղենիշներն ըստ 2017-2019թթ. ռազմավարական ծրագրի</t>
  </si>
  <si>
    <t>Ներքին պարտքի կշիռը ընդամենը պարտքի մեջ</t>
  </si>
  <si>
    <t xml:space="preserve">     արտաքին երաշխիքների գծով</t>
  </si>
  <si>
    <t xml:space="preserve">     ներքին երաշխիքների գծով</t>
  </si>
  <si>
    <t xml:space="preserve">ՀՀ կառավարության պարտքի կառավարման  ուղենշային ցուցանիշները </t>
  </si>
  <si>
    <t xml:space="preserve">             2015-2017թթ.  Հայաստանի Հանրապետության կառավարության պարտքի միջին տոկոսադրույքի վերաբերյալ </t>
  </si>
  <si>
    <t xml:space="preserve">                                                                                     ՏԵՂԵԿԱՆՔ</t>
  </si>
  <si>
    <t>01.07.2017-31.07.2017</t>
  </si>
  <si>
    <t xml:space="preserve">31.07.2017-ը 31.07.2015-ի նկատմամբ(%) </t>
  </si>
  <si>
    <t>մլրդ դրամ</t>
  </si>
  <si>
    <t xml:space="preserve">Ընդամենը ֆինանսավորումն փոխառու զուտ միջոցների հաշվին* </t>
  </si>
  <si>
    <t>այդ թվում`</t>
  </si>
  <si>
    <t>ներքին աղբյուրներից</t>
  </si>
  <si>
    <t>պետական գանձապետական պարտատոմսերի տեղաբաշխումից զուտ մուտք</t>
  </si>
  <si>
    <t xml:space="preserve">      որից`</t>
  </si>
  <si>
    <t>տեղաբաշխումից մուտք</t>
  </si>
  <si>
    <t>մարում / հետգնում</t>
  </si>
  <si>
    <t>ռեզիդենտից ստացված առևտրային վարկի մարում</t>
  </si>
  <si>
    <t>արտաքին աղբյուրներից</t>
  </si>
  <si>
    <t xml:space="preserve">վարկերի և փոխառությունների գծով զուտ մուտք </t>
  </si>
  <si>
    <t>վարկերի և փոխառությունների ստացում</t>
  </si>
  <si>
    <t>նպատակային վարկեր</t>
  </si>
  <si>
    <t>բյուջետային աջակցության վարկեր</t>
  </si>
  <si>
    <t>վարկերի և փոխառությունների մարում</t>
  </si>
  <si>
    <t>արտարժութային պետական պարտատոմսերի տեղաբաշխումից զուտ մուտք</t>
  </si>
  <si>
    <t>* առանց մուրհակների: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</si>
  <si>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և տարեկան տեղեկագրերը</t>
  </si>
  <si>
    <t>Ընդամենը տոկոսավճարներ*</t>
  </si>
  <si>
    <t xml:space="preserve">ներքին տոկոսավճարներ                                                         </t>
  </si>
  <si>
    <t>պետական գանձապետական պարտատոմսերի գծով</t>
  </si>
  <si>
    <t>ռեզիդենտից ստացված առևտրային վարկի գծով</t>
  </si>
  <si>
    <t xml:space="preserve">արտաքին տոկոսավճարներ     </t>
  </si>
  <si>
    <t>արտաքին աղբյուրներից ստացված վարկերի գծով</t>
  </si>
  <si>
    <t>արտարժույթով պետական պարտատոմսերի գծով</t>
  </si>
  <si>
    <t>* առանց մուրհակների սպասարկման ծախսերի:</t>
  </si>
  <si>
    <t>Պետական պարտատոմսերի ծավալը, մլրդ դրամ</t>
  </si>
  <si>
    <t>Պետական պարտատոմսերի կառուցվածքը, %</t>
  </si>
  <si>
    <t>կարճաժամկետ</t>
  </si>
  <si>
    <t>միջնաժամկետ</t>
  </si>
  <si>
    <t>երկարաժամկետ</t>
  </si>
  <si>
    <t>խնայողական</t>
  </si>
  <si>
    <t>Պետական պարտատոմսերի միջին կշռված եկամտաբերություն , %</t>
  </si>
  <si>
    <t>Պետական պարտատոմսերի միջին ժամկետայնությունը, օր</t>
  </si>
  <si>
    <t>ՀՀ կառավարության արտաքին վարկերի գծով պարտք, մլն ԱՄՆ դոլար</t>
  </si>
  <si>
    <t>Կառուցվածքն ըստ վարկատուների, %</t>
  </si>
  <si>
    <t>Միջազգային կազմակերպություններ</t>
  </si>
  <si>
    <t>Օտարերկրյա պետություններ </t>
  </si>
  <si>
    <t>Առևտրային բանկեր</t>
  </si>
  <si>
    <t>Արժութային կառուցվածքը, %</t>
  </si>
  <si>
    <t>USD</t>
  </si>
  <si>
    <t>SDR</t>
  </si>
  <si>
    <t>EUR</t>
  </si>
  <si>
    <t>JPY</t>
  </si>
  <si>
    <t>AED</t>
  </si>
  <si>
    <t>CNY</t>
  </si>
  <si>
    <r>
      <t xml:space="preserve">                          </t>
    </r>
    <r>
      <rPr>
        <b/>
        <sz val="12"/>
        <color theme="1"/>
        <rFont val="GHEA Grapalat"/>
        <family val="3"/>
      </rPr>
      <t>2014-2017թթ. Հայաստանի Հանրապետության պետական պարտքի վերաբերյալ (օգոստոս ամսվա վերջի դրությամբ)</t>
    </r>
  </si>
  <si>
    <t>31.08.2017</t>
  </si>
  <si>
    <t xml:space="preserve">  2015-2017թթ.  Հայաստանի Հանրապետության կառավարության պարտքի կառուցվածքի վերաբերյալ  (օգոստոս ամսվա վերջի դրությամբ)</t>
  </si>
  <si>
    <t xml:space="preserve">                                                                         (օգոստոս ամսվա վերջի դրությամբ)</t>
  </si>
  <si>
    <t>(օգոստոս ամսվա վերջի դրությամբ)</t>
  </si>
  <si>
    <t>01.01.2017 - 31.08.2017</t>
  </si>
  <si>
    <t>01.08.2017-31.08.2017</t>
  </si>
  <si>
    <t>2015-2017թթ. հուվար-օգոստոս ամիսներին պետական բյուջեի պակասուրդի ֆինանսավորումը փոխառու միջոցների հաշվին</t>
  </si>
  <si>
    <t>01.01.2017-31.08.2017</t>
  </si>
  <si>
    <t>2015-2017թթ. հուվար-օգոստոս ամիսներին ՀՀ պետական բյուջեից ՀՀ կառավարության պարտքի գծով վճարված տոկոսավճարներ</t>
  </si>
  <si>
    <t>% (2017թ. հուվար-օգոստոս)</t>
  </si>
  <si>
    <t>2015-2017թթ. շրջանառության մեջ գտնվող ՀՀ պետական պարտատոմսերը  (օգոստոս ամսվա վերջի դրությամբ)</t>
  </si>
  <si>
    <t xml:space="preserve">2015-2017թթ. վարկային պայմանագրերով ձևավորված ՀՀ կառավարության արտաքին պարտքը (հունվար-օգոստոս) </t>
  </si>
  <si>
    <t>31.08.2016</t>
  </si>
  <si>
    <t>01.01.2016 - 31.08.2016</t>
  </si>
  <si>
    <t>01.01.2016-31.08.2016</t>
  </si>
  <si>
    <t>31.08.2015</t>
  </si>
  <si>
    <t xml:space="preserve"> 2015թ. հունվար-օգոստոս</t>
  </si>
  <si>
    <t>01.01.2015-31.08.2015</t>
  </si>
  <si>
    <t>31.08.2014</t>
  </si>
  <si>
    <t xml:space="preserve">31.08.2017-ը 31.08.2014-ի նկատմամբ(%) </t>
  </si>
  <si>
    <t xml:space="preserve">31.08.2017-ը 31.08.2015-ի նկատմամբ(%) </t>
  </si>
  <si>
    <t xml:space="preserve">31.08.2017-ը 31.08.2016-ի նկատմամբ(%) </t>
  </si>
  <si>
    <t xml:space="preserve">31.08.2017-ը 31.12.2016-ի նկատմամբ(%) </t>
  </si>
  <si>
    <t xml:space="preserve">Տեսակարար կշռի փոփոխությունը` 31.08.2017-ին 31.08.2015-ի նկատմամբ(+/-) </t>
  </si>
  <si>
    <t xml:space="preserve">Տեսակարար կշռի փոփոխությունը 31.08.2017-ին 31.08.2016-ի նկատմամբ(+/-) </t>
  </si>
  <si>
    <t xml:space="preserve">Տեսակարար կշռի փոփոխությունը 31.08.2017-ին 31.12.2016-ի նկատմամբ(+/-) </t>
  </si>
  <si>
    <t xml:space="preserve">Փոփոխությունը               31.08.2017-ին 31.08.2015-ի նկատմամբ(+/-) </t>
  </si>
  <si>
    <t xml:space="preserve">Փոփոխությունը         31.08.2017-ին 31.08.2016-ի նկատմամբ(+/-) </t>
  </si>
  <si>
    <t xml:space="preserve">Փոփոխությունը         31.08.2017-ին 31.12.2016-ի նկատմամբ(+/-) </t>
  </si>
  <si>
    <t xml:space="preserve">Փոփոխությունը 01.01.2017 - 31.08.2017-ին 2015-ի հունվար-օգոստոսի նկատմամբ(%) </t>
  </si>
  <si>
    <t xml:space="preserve">Փոփոխությունը 01.01.2017 - 31.08.2017-ին 01.01.2016 - 31.08.2016-ի նկատմամբ(%) </t>
  </si>
  <si>
    <t xml:space="preserve">Փոփոխությունը 01.08.2017 - 31.08.2017-ին 01.07.2017 - 31.07.2017-ի նկատմամբ(%) </t>
  </si>
</sst>
</file>

<file path=xl/styles.xml><?xml version="1.0" encoding="utf-8"?>
<styleSheet xmlns="http://schemas.openxmlformats.org/spreadsheetml/2006/main">
  <numFmts count="10">
    <numFmt numFmtId="43" formatCode="_(* #,##0.00_);_(* \(#,##0.00\);_(* &quot;-&quot;??_);_(@_)"/>
    <numFmt numFmtId="164" formatCode="0.0;[Red]0.0"/>
    <numFmt numFmtId="165" formatCode="#,##0.0;[Red]#,##0.0"/>
    <numFmt numFmtId="166" formatCode="#,##0.0"/>
    <numFmt numFmtId="167" formatCode="#,##0.00;[Red]#,##0.00"/>
    <numFmt numFmtId="168" formatCode="0.0"/>
    <numFmt numFmtId="169" formatCode="0.00;[Red]0.00"/>
    <numFmt numFmtId="170" formatCode="_(* #,##0.0_);_(* \(#,##0.0\);_(* &quot;-&quot;??_);_(@_)"/>
    <numFmt numFmtId="171" formatCode="#,##0.0_);\(#,##0.0\)"/>
    <numFmt numFmtId="172" formatCode="0.00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4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  <font>
      <sz val="1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b/>
      <i/>
      <sz val="12"/>
      <color indexed="8"/>
      <name val="GHEA Grapalat"/>
      <family val="3"/>
    </font>
    <font>
      <sz val="11"/>
      <color indexed="8"/>
      <name val="Calibri"/>
      <family val="2"/>
    </font>
    <font>
      <b/>
      <i/>
      <sz val="12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name val="GHEA Grapalat"/>
      <family val="3"/>
    </font>
    <font>
      <i/>
      <sz val="12"/>
      <color indexed="8"/>
      <name val="GHEA Grapalat"/>
      <family val="3"/>
    </font>
    <font>
      <i/>
      <sz val="10"/>
      <color indexed="8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2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20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165" fontId="2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/>
    </xf>
    <xf numFmtId="0" fontId="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165" fontId="3" fillId="2" borderId="1" xfId="1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/>
    </xf>
    <xf numFmtId="167" fontId="2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 wrapText="1"/>
    </xf>
    <xf numFmtId="165" fontId="3" fillId="3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center" wrapText="1"/>
    </xf>
    <xf numFmtId="0" fontId="0" fillId="0" borderId="0" xfId="0"/>
    <xf numFmtId="0" fontId="2" fillId="0" borderId="5" xfId="0" applyFont="1" applyBorder="1" applyAlignment="1">
      <alignment wrapText="1"/>
    </xf>
    <xf numFmtId="0" fontId="4" fillId="0" borderId="0" xfId="0" applyFont="1" applyAlignment="1">
      <alignment horizontal="center"/>
    </xf>
    <xf numFmtId="166" fontId="6" fillId="4" borderId="1" xfId="0" applyNumberFormat="1" applyFont="1" applyFill="1" applyBorder="1" applyAlignment="1">
      <alignment horizontal="center"/>
    </xf>
    <xf numFmtId="0" fontId="2" fillId="0" borderId="4" xfId="0" applyFont="1" applyBorder="1" applyAlignment="1"/>
    <xf numFmtId="166" fontId="3" fillId="2" borderId="1" xfId="0" applyNumberFormat="1" applyFont="1" applyFill="1" applyBorder="1" applyAlignment="1">
      <alignment horizontal="center"/>
    </xf>
    <xf numFmtId="166" fontId="6" fillId="5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168" fontId="6" fillId="5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wrapText="1"/>
    </xf>
    <xf numFmtId="168" fontId="6" fillId="5" borderId="1" xfId="0" applyNumberFormat="1" applyFont="1" applyFill="1" applyBorder="1" applyAlignment="1">
      <alignment horizontal="center" vertical="center"/>
    </xf>
    <xf numFmtId="166" fontId="6" fillId="5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2" fillId="0" borderId="3" xfId="0" applyFont="1" applyBorder="1" applyAlignment="1">
      <alignment vertical="center" wrapText="1"/>
    </xf>
    <xf numFmtId="165" fontId="3" fillId="2" borderId="6" xfId="1" applyNumberFormat="1" applyFont="1" applyFill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6" fontId="6" fillId="5" borderId="8" xfId="0" applyNumberFormat="1" applyFont="1" applyFill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165" fontId="2" fillId="0" borderId="7" xfId="1" applyNumberFormat="1" applyFont="1" applyBorder="1" applyAlignment="1">
      <alignment horizontal="center" vertical="center"/>
    </xf>
    <xf numFmtId="166" fontId="2" fillId="0" borderId="7" xfId="0" applyNumberFormat="1" applyFont="1" applyBorder="1" applyAlignment="1">
      <alignment horizontal="center" vertical="center" wrapText="1"/>
    </xf>
    <xf numFmtId="165" fontId="6" fillId="5" borderId="1" xfId="1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9" fontId="2" fillId="0" borderId="1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/>
    </xf>
    <xf numFmtId="166" fontId="2" fillId="0" borderId="7" xfId="0" applyNumberFormat="1" applyFont="1" applyBorder="1" applyAlignment="1">
      <alignment horizontal="center" vertical="center"/>
    </xf>
    <xf numFmtId="0" fontId="0" fillId="0" borderId="0" xfId="0"/>
    <xf numFmtId="166" fontId="2" fillId="0" borderId="1" xfId="1" applyNumberFormat="1" applyFont="1" applyBorder="1" applyAlignment="1">
      <alignment horizontal="center" vertical="center"/>
    </xf>
    <xf numFmtId="166" fontId="6" fillId="6" borderId="6" xfId="0" applyNumberFormat="1" applyFont="1" applyFill="1" applyBorder="1" applyAlignment="1">
      <alignment horizontal="center"/>
    </xf>
    <xf numFmtId="170" fontId="2" fillId="0" borderId="1" xfId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/>
    <xf numFmtId="165" fontId="6" fillId="5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/>
    </xf>
    <xf numFmtId="0" fontId="9" fillId="0" borderId="0" xfId="0" applyFont="1"/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vertical="center" wrapText="1"/>
    </xf>
    <xf numFmtId="168" fontId="4" fillId="6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68" fontId="13" fillId="0" borderId="1" xfId="0" applyNumberFormat="1" applyFont="1" applyBorder="1" applyAlignment="1">
      <alignment horizontal="center" vertical="center" wrapText="1"/>
    </xf>
    <xf numFmtId="170" fontId="6" fillId="5" borderId="1" xfId="1" applyNumberFormat="1" applyFont="1" applyFill="1" applyBorder="1" applyAlignment="1">
      <alignment horizontal="center" vertical="center" wrapText="1"/>
    </xf>
    <xf numFmtId="170" fontId="6" fillId="5" borderId="1" xfId="1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39" fontId="2" fillId="6" borderId="1" xfId="1" applyNumberFormat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9" fillId="0" borderId="1" xfId="0" applyFont="1" applyBorder="1"/>
    <xf numFmtId="0" fontId="17" fillId="0" borderId="1" xfId="3" applyFont="1" applyBorder="1" applyAlignment="1">
      <alignment vertical="center" wrapText="1"/>
    </xf>
    <xf numFmtId="2" fontId="19" fillId="0" borderId="1" xfId="4" applyNumberFormat="1" applyFont="1" applyFill="1" applyBorder="1" applyAlignment="1">
      <alignment horizontal="center" vertical="center" wrapText="1"/>
    </xf>
    <xf numFmtId="0" fontId="20" fillId="0" borderId="1" xfId="3" applyFont="1" applyBorder="1" applyAlignment="1">
      <alignment horizontal="left" vertical="center" wrapText="1" indent="15"/>
    </xf>
    <xf numFmtId="2" fontId="9" fillId="0" borderId="1" xfId="0" applyNumberFormat="1" applyFont="1" applyBorder="1" applyAlignment="1">
      <alignment horizontal="center" vertical="center" wrapText="1"/>
    </xf>
    <xf numFmtId="2" fontId="21" fillId="0" borderId="1" xfId="4" applyNumberFormat="1" applyFont="1" applyFill="1" applyBorder="1" applyAlignment="1">
      <alignment horizontal="center" vertical="center" wrapText="1"/>
    </xf>
    <xf numFmtId="0" fontId="22" fillId="0" borderId="1" xfId="3" applyFont="1" applyBorder="1" applyAlignment="1">
      <alignment horizontal="left" vertical="center" wrapText="1" indent="2"/>
    </xf>
    <xf numFmtId="2" fontId="15" fillId="0" borderId="1" xfId="4" applyNumberFormat="1" applyFont="1" applyFill="1" applyBorder="1" applyAlignment="1">
      <alignment horizontal="center" vertical="center" wrapText="1"/>
    </xf>
    <xf numFmtId="2" fontId="15" fillId="0" borderId="1" xfId="5" applyNumberFormat="1" applyFont="1" applyFill="1" applyBorder="1" applyAlignment="1">
      <alignment horizontal="center" vertical="center" wrapText="1"/>
    </xf>
    <xf numFmtId="2" fontId="23" fillId="0" borderId="1" xfId="4" applyNumberFormat="1" applyFont="1" applyFill="1" applyBorder="1" applyAlignment="1">
      <alignment horizontal="center" vertical="center" wrapText="1"/>
    </xf>
    <xf numFmtId="0" fontId="24" fillId="0" borderId="1" xfId="3" applyFont="1" applyFill="1" applyBorder="1" applyAlignment="1">
      <alignment horizontal="left" vertical="center" wrapText="1" indent="3"/>
    </xf>
    <xf numFmtId="2" fontId="21" fillId="0" borderId="9" xfId="4" applyNumberFormat="1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left" vertical="center" wrapText="1" indent="15"/>
    </xf>
    <xf numFmtId="0" fontId="21" fillId="0" borderId="1" xfId="3" applyFont="1" applyFill="1" applyBorder="1" applyAlignment="1">
      <alignment horizontal="left" vertical="center" wrapText="1" indent="7"/>
    </xf>
    <xf numFmtId="2" fontId="21" fillId="0" borderId="1" xfId="0" applyNumberFormat="1" applyFont="1" applyBorder="1" applyAlignment="1">
      <alignment horizontal="center" vertical="center" wrapText="1"/>
    </xf>
    <xf numFmtId="0" fontId="24" fillId="0" borderId="1" xfId="3" applyFont="1" applyBorder="1" applyAlignment="1">
      <alignment horizontal="left" vertical="center" indent="3"/>
    </xf>
    <xf numFmtId="0" fontId="20" fillId="0" borderId="1" xfId="3" applyFont="1" applyBorder="1" applyAlignment="1">
      <alignment horizontal="left" vertical="center" indent="11"/>
    </xf>
    <xf numFmtId="2" fontId="21" fillId="0" borderId="1" xfId="5" applyNumberFormat="1" applyFont="1" applyFill="1" applyBorder="1" applyAlignment="1">
      <alignment horizontal="center" vertical="center" wrapText="1"/>
    </xf>
    <xf numFmtId="0" fontId="20" fillId="0" borderId="1" xfId="3" applyFont="1" applyBorder="1" applyAlignment="1">
      <alignment horizontal="left" vertical="center" indent="7"/>
    </xf>
    <xf numFmtId="0" fontId="25" fillId="0" borderId="0" xfId="3" applyFont="1" applyAlignment="1">
      <alignment vertical="center"/>
    </xf>
    <xf numFmtId="0" fontId="22" fillId="0" borderId="1" xfId="3" applyFont="1" applyBorder="1" applyAlignment="1">
      <alignment horizontal="left" vertical="center" wrapText="1"/>
    </xf>
    <xf numFmtId="2" fontId="15" fillId="0" borderId="1" xfId="4" applyNumberFormat="1" applyFont="1" applyBorder="1" applyAlignment="1">
      <alignment horizontal="center" vertical="center" wrapText="1"/>
    </xf>
    <xf numFmtId="2" fontId="21" fillId="0" borderId="1" xfId="4" applyNumberFormat="1" applyFont="1" applyBorder="1" applyAlignment="1">
      <alignment horizontal="center" vertical="center" wrapText="1"/>
    </xf>
    <xf numFmtId="0" fontId="24" fillId="0" borderId="1" xfId="3" applyFont="1" applyFill="1" applyBorder="1" applyAlignment="1">
      <alignment horizontal="left" vertical="center" wrapText="1" indent="2"/>
    </xf>
    <xf numFmtId="2" fontId="13" fillId="0" borderId="1" xfId="0" applyNumberFormat="1" applyFont="1" applyBorder="1" applyAlignment="1">
      <alignment horizontal="center" vertical="center" wrapText="1"/>
    </xf>
    <xf numFmtId="2" fontId="23" fillId="0" borderId="1" xfId="4" applyNumberFormat="1" applyFont="1" applyBorder="1" applyAlignment="1">
      <alignment horizontal="center" vertical="center" wrapText="1"/>
    </xf>
    <xf numFmtId="2" fontId="23" fillId="0" borderId="1" xfId="2" applyNumberFormat="1" applyFont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left" vertical="center" wrapText="1" indent="5"/>
    </xf>
    <xf numFmtId="0" fontId="20" fillId="0" borderId="1" xfId="3" applyFont="1" applyFill="1" applyBorder="1" applyAlignment="1">
      <alignment horizontal="left" vertical="center" wrapText="1" indent="5"/>
    </xf>
    <xf numFmtId="0" fontId="20" fillId="0" borderId="1" xfId="3" applyFont="1" applyFill="1" applyBorder="1" applyAlignment="1">
      <alignment horizontal="left" vertical="center" wrapText="1"/>
    </xf>
    <xf numFmtId="0" fontId="20" fillId="0" borderId="1" xfId="3" applyFont="1" applyBorder="1" applyAlignment="1">
      <alignment horizontal="left" vertical="center" wrapText="1" indent="5"/>
    </xf>
    <xf numFmtId="0" fontId="24" fillId="0" borderId="0" xfId="3" applyFont="1" applyBorder="1" applyAlignment="1">
      <alignment vertical="center" wrapText="1"/>
    </xf>
    <xf numFmtId="0" fontId="9" fillId="0" borderId="0" xfId="0" applyFont="1" applyBorder="1"/>
    <xf numFmtId="171" fontId="22" fillId="0" borderId="1" xfId="5" applyNumberFormat="1" applyFont="1" applyFill="1" applyBorder="1" applyAlignment="1">
      <alignment horizontal="center" vertical="center" wrapText="1"/>
    </xf>
    <xf numFmtId="170" fontId="20" fillId="0" borderId="1" xfId="5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 indent="4"/>
    </xf>
    <xf numFmtId="1" fontId="21" fillId="7" borderId="1" xfId="5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2" fontId="21" fillId="0" borderId="1" xfId="15" applyNumberFormat="1" applyFont="1" applyBorder="1" applyAlignment="1">
      <alignment horizontal="center" vertical="center" wrapText="1"/>
    </xf>
    <xf numFmtId="2" fontId="21" fillId="0" borderId="1" xfId="16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indent="2"/>
    </xf>
    <xf numFmtId="2" fontId="21" fillId="0" borderId="1" xfId="10" applyNumberFormat="1" applyFont="1" applyBorder="1" applyAlignment="1">
      <alignment horizontal="center" vertical="center" wrapText="1"/>
    </xf>
    <xf numFmtId="2" fontId="21" fillId="0" borderId="1" xfId="17" applyNumberFormat="1" applyFont="1" applyBorder="1" applyAlignment="1">
      <alignment horizontal="center" vertical="center" wrapText="1"/>
    </xf>
    <xf numFmtId="2" fontId="21" fillId="0" borderId="1" xfId="18" applyNumberFormat="1" applyFont="1" applyBorder="1" applyAlignment="1">
      <alignment horizontal="center" vertical="center" wrapText="1"/>
    </xf>
    <xf numFmtId="2" fontId="21" fillId="0" borderId="1" xfId="10" applyNumberFormat="1" applyFont="1" applyFill="1" applyBorder="1" applyAlignment="1">
      <alignment horizontal="center" vertical="center" wrapText="1"/>
    </xf>
    <xf numFmtId="2" fontId="21" fillId="0" borderId="1" xfId="19" applyNumberFormat="1" applyFont="1" applyFill="1" applyBorder="1" applyAlignment="1">
      <alignment horizontal="center" vertical="center" wrapText="1"/>
    </xf>
    <xf numFmtId="2" fontId="21" fillId="0" borderId="1" xfId="20" applyNumberFormat="1" applyFont="1" applyFill="1" applyBorder="1" applyAlignment="1">
      <alignment horizontal="center" vertical="center" wrapText="1"/>
    </xf>
    <xf numFmtId="2" fontId="21" fillId="0" borderId="1" xfId="21" applyNumberFormat="1" applyFont="1" applyFill="1" applyBorder="1" applyAlignment="1">
      <alignment horizontal="center" vertical="center" wrapText="1"/>
    </xf>
    <xf numFmtId="2" fontId="21" fillId="0" borderId="1" xfId="22" applyNumberFormat="1" applyFont="1" applyBorder="1" applyAlignment="1">
      <alignment horizontal="center" vertical="center" wrapText="1"/>
    </xf>
    <xf numFmtId="2" fontId="21" fillId="0" borderId="1" xfId="23" applyNumberFormat="1" applyFont="1" applyFill="1" applyBorder="1" applyAlignment="1">
      <alignment horizontal="center" vertical="center" wrapText="1"/>
    </xf>
    <xf numFmtId="2" fontId="21" fillId="0" borderId="1" xfId="24" applyNumberFormat="1" applyFont="1" applyFill="1" applyBorder="1" applyAlignment="1">
      <alignment horizontal="center" vertical="center" wrapText="1"/>
    </xf>
    <xf numFmtId="2" fontId="21" fillId="0" borderId="1" xfId="25" applyNumberFormat="1" applyFont="1" applyBorder="1" applyAlignment="1">
      <alignment horizontal="center" vertical="center" wrapText="1"/>
    </xf>
    <xf numFmtId="2" fontId="21" fillId="0" borderId="1" xfId="26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indent="4"/>
    </xf>
    <xf numFmtId="2" fontId="21" fillId="0" borderId="1" xfId="27" applyNumberFormat="1" applyFont="1" applyBorder="1" applyAlignment="1">
      <alignment horizontal="center" vertical="center" wrapText="1"/>
    </xf>
    <xf numFmtId="166" fontId="23" fillId="0" borderId="4" xfId="4" applyNumberFormat="1" applyFont="1" applyFill="1" applyBorder="1" applyAlignment="1">
      <alignment horizontal="center" vertical="center"/>
    </xf>
    <xf numFmtId="166" fontId="21" fillId="0" borderId="4" xfId="4" applyNumberFormat="1" applyFont="1" applyFill="1" applyBorder="1" applyAlignment="1">
      <alignment horizontal="center" vertical="center"/>
    </xf>
    <xf numFmtId="1" fontId="21" fillId="0" borderId="1" xfId="16" applyNumberFormat="1" applyFont="1" applyBorder="1" applyAlignment="1">
      <alignment horizontal="center" vertical="center" wrapText="1"/>
    </xf>
    <xf numFmtId="1" fontId="21" fillId="0" borderId="1" xfId="15" applyNumberFormat="1" applyFont="1" applyBorder="1" applyAlignment="1">
      <alignment horizontal="center" vertical="center" wrapText="1"/>
    </xf>
    <xf numFmtId="1" fontId="21" fillId="0" borderId="1" xfId="14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21" fillId="0" borderId="1" xfId="10" applyNumberFormat="1" applyFont="1" applyFill="1" applyBorder="1" applyAlignment="1">
      <alignment horizontal="center" vertical="center" wrapText="1"/>
    </xf>
    <xf numFmtId="1" fontId="21" fillId="0" borderId="1" xfId="22" applyNumberFormat="1" applyFont="1" applyFill="1" applyBorder="1" applyAlignment="1">
      <alignment horizontal="center" vertical="center" wrapText="1"/>
    </xf>
    <xf numFmtId="1" fontId="21" fillId="0" borderId="1" xfId="25" applyNumberFormat="1" applyFont="1" applyBorder="1" applyAlignment="1">
      <alignment horizontal="center" vertical="center" wrapText="1"/>
    </xf>
    <xf numFmtId="1" fontId="21" fillId="0" borderId="1" xfId="26" applyNumberFormat="1" applyFont="1" applyBorder="1" applyAlignment="1">
      <alignment horizontal="center" vertical="center" wrapText="1"/>
    </xf>
    <xf numFmtId="0" fontId="21" fillId="0" borderId="1" xfId="2" applyNumberFormat="1" applyFont="1" applyBorder="1" applyAlignment="1">
      <alignment horizontal="center" vertical="center" wrapText="1"/>
    </xf>
    <xf numFmtId="0" fontId="21" fillId="0" borderId="1" xfId="7" applyNumberFormat="1" applyFont="1" applyBorder="1" applyAlignment="1">
      <alignment horizontal="center" vertical="center" wrapText="1"/>
    </xf>
    <xf numFmtId="0" fontId="21" fillId="0" borderId="1" xfId="8" applyNumberFormat="1" applyFont="1" applyBorder="1" applyAlignment="1">
      <alignment horizontal="center" vertical="center" wrapText="1"/>
    </xf>
    <xf numFmtId="172" fontId="21" fillId="0" borderId="1" xfId="6" applyNumberFormat="1" applyFont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167" fontId="15" fillId="0" borderId="1" xfId="1" applyNumberFormat="1" applyFont="1" applyBorder="1" applyAlignment="1">
      <alignment horizontal="center" vertical="center" wrapText="1"/>
    </xf>
    <xf numFmtId="165" fontId="14" fillId="0" borderId="4" xfId="1" applyNumberFormat="1" applyFont="1" applyBorder="1" applyAlignment="1">
      <alignment horizontal="center" vertical="center" wrapText="1"/>
    </xf>
    <xf numFmtId="165" fontId="23" fillId="0" borderId="4" xfId="4" applyNumberFormat="1" applyFont="1" applyBorder="1" applyAlignment="1">
      <alignment horizontal="center" vertical="center"/>
    </xf>
    <xf numFmtId="172" fontId="21" fillId="0" borderId="1" xfId="9" applyNumberFormat="1" applyFont="1" applyBorder="1" applyAlignment="1">
      <alignment horizontal="center" vertical="center" wrapText="1"/>
    </xf>
    <xf numFmtId="168" fontId="21" fillId="0" borderId="1" xfId="9" applyNumberFormat="1" applyFont="1" applyBorder="1" applyAlignment="1">
      <alignment horizontal="center" vertical="center" wrapText="1"/>
    </xf>
    <xf numFmtId="168" fontId="21" fillId="0" borderId="1" xfId="7" applyNumberFormat="1" applyFont="1" applyBorder="1" applyAlignment="1">
      <alignment horizontal="center" vertical="center" wrapText="1"/>
    </xf>
    <xf numFmtId="168" fontId="13" fillId="6" borderId="1" xfId="0" applyNumberFormat="1" applyFont="1" applyFill="1" applyBorder="1" applyAlignment="1">
      <alignment horizontal="center" vertical="center" wrapText="1"/>
    </xf>
    <xf numFmtId="172" fontId="21" fillId="0" borderId="1" xfId="7" applyNumberFormat="1" applyFont="1" applyBorder="1" applyAlignment="1">
      <alignment horizontal="center" vertical="center" wrapText="1"/>
    </xf>
    <xf numFmtId="168" fontId="21" fillId="0" borderId="1" xfId="6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9" fillId="0" borderId="0" xfId="0" applyFont="1" applyAlignment="1">
      <alignment horizontal="center" wrapText="1"/>
    </xf>
    <xf numFmtId="0" fontId="2" fillId="0" borderId="0" xfId="0" applyFont="1"/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5" fillId="0" borderId="0" xfId="3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</cellXfs>
  <cellStyles count="28">
    <cellStyle name="Comma" xfId="1" builtinId="3"/>
    <cellStyle name="Comma 2" xfId="10"/>
    <cellStyle name="Comma 2 33" xfId="12"/>
    <cellStyle name="Comma 2 42" xfId="13"/>
    <cellStyle name="Comma 2 83" xfId="11"/>
    <cellStyle name="Comma 3" xfId="4"/>
    <cellStyle name="Comma 3 2" xfId="5"/>
    <cellStyle name="Comma 38" xfId="15"/>
    <cellStyle name="Comma 41" xfId="18"/>
    <cellStyle name="Comma 43" xfId="20"/>
    <cellStyle name="Comma 45" xfId="23"/>
    <cellStyle name="Comma 47" xfId="25"/>
    <cellStyle name="Comma 48" xfId="16"/>
    <cellStyle name="Comma 49" xfId="21"/>
    <cellStyle name="Comma 50" xfId="24"/>
    <cellStyle name="Comma 51" xfId="26"/>
    <cellStyle name="Comma 90" xfId="14"/>
    <cellStyle name="Comma 91" xfId="17"/>
    <cellStyle name="Comma 92" xfId="19"/>
    <cellStyle name="Comma 93" xfId="22"/>
    <cellStyle name="Comma 94" xfId="27"/>
    <cellStyle name="Normal" xfId="0" builtinId="0"/>
    <cellStyle name="Normal 2" xfId="3"/>
    <cellStyle name="Percent" xfId="2" builtinId="5"/>
    <cellStyle name="Percent 2" xfId="6"/>
    <cellStyle name="Percent 2 26" xfId="8"/>
    <cellStyle name="Percent 2 27" xfId="9"/>
    <cellStyle name="Percent 2 81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view="pageLayout" workbookViewId="0">
      <selection activeCell="H43" sqref="H43"/>
    </sheetView>
  </sheetViews>
  <sheetFormatPr defaultRowHeight="15"/>
  <cols>
    <col min="1" max="1" width="56.5703125" customWidth="1"/>
    <col min="2" max="2" width="10.28515625" customWidth="1"/>
    <col min="3" max="4" width="9.5703125" customWidth="1"/>
    <col min="5" max="5" width="10" style="36" customWidth="1"/>
    <col min="6" max="6" width="9.7109375" style="36" customWidth="1"/>
    <col min="7" max="7" width="9.42578125" style="16" customWidth="1"/>
    <col min="8" max="8" width="9.5703125" bestFit="1" customWidth="1"/>
    <col min="9" max="9" width="9.28515625" customWidth="1"/>
    <col min="10" max="10" width="8.7109375" customWidth="1"/>
  </cols>
  <sheetData>
    <row r="1" spans="1:10" s="16" customFormat="1" ht="20.25">
      <c r="A1" s="25" t="s">
        <v>34</v>
      </c>
      <c r="B1" s="26"/>
      <c r="C1" s="26"/>
      <c r="D1" s="26"/>
      <c r="E1" s="26"/>
      <c r="F1" s="26"/>
      <c r="G1" s="26"/>
      <c r="H1" s="26"/>
      <c r="I1" s="26"/>
    </row>
    <row r="2" spans="1:10" s="16" customFormat="1" ht="21" customHeight="1">
      <c r="A2" s="25" t="s">
        <v>125</v>
      </c>
      <c r="B2" s="25"/>
      <c r="C2" s="25"/>
      <c r="D2" s="25"/>
      <c r="E2" s="25"/>
      <c r="F2" s="25"/>
      <c r="G2" s="26"/>
      <c r="H2" s="26"/>
      <c r="I2" s="26"/>
    </row>
    <row r="3" spans="1:10" s="16" customFormat="1" ht="14.25" customHeight="1">
      <c r="A3" s="25"/>
      <c r="B3" s="26"/>
      <c r="C3" s="83" t="s">
        <v>53</v>
      </c>
      <c r="D3" s="83"/>
      <c r="E3" s="26"/>
      <c r="F3" s="26"/>
      <c r="G3" s="26"/>
      <c r="H3" s="26"/>
      <c r="I3" s="26"/>
    </row>
    <row r="4" spans="1:10" ht="3.75" customHeight="1">
      <c r="A4" s="191" t="s">
        <v>52</v>
      </c>
      <c r="B4" s="191"/>
      <c r="C4" s="191"/>
      <c r="D4" s="191"/>
      <c r="E4" s="35"/>
      <c r="F4" s="35"/>
      <c r="G4" s="27"/>
      <c r="H4" s="26"/>
      <c r="I4" s="26"/>
    </row>
    <row r="5" spans="1:10" ht="76.5" customHeight="1">
      <c r="A5" s="2"/>
      <c r="B5" s="18" t="s">
        <v>144</v>
      </c>
      <c r="C5" s="18" t="s">
        <v>141</v>
      </c>
      <c r="D5" s="18" t="s">
        <v>138</v>
      </c>
      <c r="E5" s="18" t="s">
        <v>56</v>
      </c>
      <c r="F5" s="18" t="s">
        <v>126</v>
      </c>
      <c r="G5" s="51" t="s">
        <v>145</v>
      </c>
      <c r="H5" s="51" t="s">
        <v>146</v>
      </c>
      <c r="I5" s="51" t="s">
        <v>147</v>
      </c>
      <c r="J5" s="51" t="s">
        <v>148</v>
      </c>
    </row>
    <row r="6" spans="1:10" ht="16.5">
      <c r="A6" s="39" t="s">
        <v>28</v>
      </c>
      <c r="B6" s="39">
        <v>1847.89371955876</v>
      </c>
      <c r="C6" s="39">
        <v>2298.6093032860899</v>
      </c>
      <c r="D6" s="39">
        <v>2606.3396913235201</v>
      </c>
      <c r="E6" s="39">
        <v>2875.61733119578</v>
      </c>
      <c r="F6" s="39">
        <v>2994.4769316941902</v>
      </c>
      <c r="G6" s="39">
        <f>F6/B6*100</f>
        <v>162.04811456414339</v>
      </c>
      <c r="H6" s="39">
        <f>F6/C6*100</f>
        <v>130.27341912404552</v>
      </c>
      <c r="I6" s="39">
        <f>F6/D6*100</f>
        <v>114.89204349159763</v>
      </c>
      <c r="J6" s="39">
        <f>F6*100/E6</f>
        <v>104.13335944282211</v>
      </c>
    </row>
    <row r="7" spans="1:10" ht="16.5">
      <c r="A7" s="5" t="s">
        <v>27</v>
      </c>
      <c r="B7" s="4"/>
      <c r="C7" s="6"/>
      <c r="D7" s="4"/>
      <c r="E7" s="40"/>
      <c r="F7" s="4"/>
      <c r="G7" s="11"/>
      <c r="H7" s="11"/>
      <c r="I7" s="11"/>
      <c r="J7" s="17"/>
    </row>
    <row r="8" spans="1:10" ht="16.5" customHeight="1">
      <c r="A8" s="19" t="s">
        <v>30</v>
      </c>
      <c r="B8" s="20">
        <v>1657.88615736214</v>
      </c>
      <c r="C8" s="21">
        <v>2067.61666365254</v>
      </c>
      <c r="D8" s="21">
        <v>2368.1452699671599</v>
      </c>
      <c r="E8" s="41">
        <v>2631.3899476757501</v>
      </c>
      <c r="F8" s="21">
        <v>2719.9420418753698</v>
      </c>
      <c r="G8" s="20">
        <f t="shared" ref="G8:G24" si="0">F8/B8*100</f>
        <v>164.06084517908425</v>
      </c>
      <c r="H8" s="20">
        <f>F8/C8*100</f>
        <v>131.54962859848823</v>
      </c>
      <c r="I8" s="20">
        <f>F8/D8*100</f>
        <v>114.85537126331309</v>
      </c>
      <c r="J8" s="20">
        <f t="shared" ref="J8:J24" si="1">F8*100/E8</f>
        <v>103.36522126938409</v>
      </c>
    </row>
    <row r="9" spans="1:10" ht="16.5">
      <c r="A9" s="193" t="s">
        <v>3</v>
      </c>
      <c r="B9" s="194"/>
      <c r="C9" s="194"/>
      <c r="D9" s="195"/>
      <c r="E9" s="37"/>
      <c r="F9" s="37"/>
      <c r="G9" s="11"/>
      <c r="H9" s="11"/>
      <c r="I9" s="11"/>
      <c r="J9" s="17"/>
    </row>
    <row r="10" spans="1:10" ht="16.5">
      <c r="A10" s="54" t="s">
        <v>2</v>
      </c>
      <c r="B10" s="81">
        <v>1370.7956179371999</v>
      </c>
      <c r="C10" s="81">
        <v>1727.3622624302</v>
      </c>
      <c r="D10" s="81">
        <v>1920.4640207171601</v>
      </c>
      <c r="E10" s="81">
        <v>2081.3885861757499</v>
      </c>
      <c r="F10" s="81">
        <v>2127.4154331253699</v>
      </c>
      <c r="G10" s="81">
        <f t="shared" si="0"/>
        <v>155.19566923672735</v>
      </c>
      <c r="H10" s="81">
        <f t="shared" ref="H10:H24" si="2">F10/C10*100</f>
        <v>123.15977252694761</v>
      </c>
      <c r="I10" s="81">
        <f t="shared" ref="I10:I24" si="3">F10/D10*100</f>
        <v>110.77611505218034</v>
      </c>
      <c r="J10" s="42">
        <f t="shared" si="1"/>
        <v>102.21135290427377</v>
      </c>
    </row>
    <row r="11" spans="1:10" ht="16.5">
      <c r="A11" s="193" t="s">
        <v>1</v>
      </c>
      <c r="B11" s="194"/>
      <c r="C11" s="194"/>
      <c r="D11" s="195"/>
      <c r="E11" s="37"/>
      <c r="F11" s="37"/>
      <c r="G11" s="11"/>
      <c r="H11" s="11"/>
      <c r="I11" s="11"/>
      <c r="J11" s="17"/>
    </row>
    <row r="12" spans="1:10" ht="18.75" customHeight="1">
      <c r="A12" s="2" t="s">
        <v>47</v>
      </c>
      <c r="B12" s="3">
        <v>1095.5618629172</v>
      </c>
      <c r="C12" s="4">
        <v>1287.2441272102001</v>
      </c>
      <c r="D12" s="4">
        <v>1476.57695640716</v>
      </c>
      <c r="E12" s="43">
        <v>1635.69425499575</v>
      </c>
      <c r="F12" s="4">
        <v>1699.42504346078</v>
      </c>
      <c r="G12" s="3">
        <f t="shared" si="0"/>
        <v>155.11903991762247</v>
      </c>
      <c r="H12" s="3">
        <f t="shared" si="2"/>
        <v>132.02041536160553</v>
      </c>
      <c r="I12" s="3">
        <f t="shared" si="3"/>
        <v>115.09220945692252</v>
      </c>
      <c r="J12" s="3">
        <f t="shared" si="1"/>
        <v>103.8962531212898</v>
      </c>
    </row>
    <row r="13" spans="1:10" ht="33.75" customHeight="1">
      <c r="A13" s="2" t="s">
        <v>50</v>
      </c>
      <c r="B13" s="7">
        <v>0.58392999999999995</v>
      </c>
      <c r="C13" s="6">
        <v>0.65029000000000003</v>
      </c>
      <c r="D13" s="6">
        <v>5.4990699999999997</v>
      </c>
      <c r="E13" s="44">
        <v>7.9962499999999999</v>
      </c>
      <c r="F13" s="6">
        <v>7.8725290000000001</v>
      </c>
      <c r="G13" s="4">
        <f t="shared" si="0"/>
        <v>1348.1973866730602</v>
      </c>
      <c r="H13" s="4">
        <f t="shared" si="2"/>
        <v>1210.6181857325194</v>
      </c>
      <c r="I13" s="4">
        <f>F13/D13*100</f>
        <v>143.16109814932346</v>
      </c>
      <c r="J13" s="4">
        <f t="shared" si="1"/>
        <v>98.452762232296379</v>
      </c>
    </row>
    <row r="14" spans="1:10" ht="34.5" customHeight="1">
      <c r="A14" s="2" t="s">
        <v>49</v>
      </c>
      <c r="B14" s="4">
        <v>274.64982501999998</v>
      </c>
      <c r="C14" s="6">
        <v>439.46784522000002</v>
      </c>
      <c r="D14" s="6">
        <v>438.38799431000001</v>
      </c>
      <c r="E14" s="44">
        <v>437.69808117999997</v>
      </c>
      <c r="F14" s="6">
        <v>417.84831033</v>
      </c>
      <c r="G14" s="4">
        <f>F14/B14*100</f>
        <v>152.13856782889715</v>
      </c>
      <c r="H14" s="4">
        <f t="shared" si="2"/>
        <v>95.080519513509088</v>
      </c>
      <c r="I14" s="4">
        <f t="shared" si="3"/>
        <v>95.314724799357606</v>
      </c>
      <c r="J14" s="4">
        <f t="shared" si="1"/>
        <v>95.464962789764456</v>
      </c>
    </row>
    <row r="15" spans="1:10" ht="16.5">
      <c r="A15" s="2" t="s">
        <v>48</v>
      </c>
      <c r="B15" s="4" t="s">
        <v>24</v>
      </c>
      <c r="C15" s="6" t="s">
        <v>24</v>
      </c>
      <c r="D15" s="6" t="s">
        <v>24</v>
      </c>
      <c r="E15" s="6" t="s">
        <v>24</v>
      </c>
      <c r="F15" s="6">
        <v>2.2695503345865</v>
      </c>
      <c r="G15" s="6" t="s">
        <v>24</v>
      </c>
      <c r="H15" s="6" t="s">
        <v>24</v>
      </c>
      <c r="I15" s="6" t="s">
        <v>24</v>
      </c>
      <c r="J15" s="6" t="s">
        <v>24</v>
      </c>
    </row>
    <row r="16" spans="1:10" ht="16.5">
      <c r="A16" s="54" t="s">
        <v>6</v>
      </c>
      <c r="B16" s="45">
        <v>287.09053942494</v>
      </c>
      <c r="C16" s="45">
        <v>340.25440122233999</v>
      </c>
      <c r="D16" s="45">
        <v>447.68124925000001</v>
      </c>
      <c r="E16" s="45">
        <v>550.00136150000003</v>
      </c>
      <c r="F16" s="45">
        <v>592.52660875000004</v>
      </c>
      <c r="G16" s="45">
        <f t="shared" si="0"/>
        <v>206.3901548051243</v>
      </c>
      <c r="H16" s="45">
        <f t="shared" si="2"/>
        <v>174.14223199505722</v>
      </c>
      <c r="I16" s="45">
        <f t="shared" si="3"/>
        <v>132.35457364869745</v>
      </c>
      <c r="J16" s="45">
        <f t="shared" si="1"/>
        <v>107.73184399653526</v>
      </c>
    </row>
    <row r="17" spans="1:10" ht="16.5">
      <c r="A17" s="193" t="s">
        <v>1</v>
      </c>
      <c r="B17" s="194"/>
      <c r="C17" s="194"/>
      <c r="D17" s="195"/>
      <c r="E17" s="37"/>
      <c r="F17" s="37"/>
      <c r="G17" s="11"/>
      <c r="H17" s="11"/>
      <c r="I17" s="11"/>
      <c r="J17" s="17"/>
    </row>
    <row r="18" spans="1:10" ht="21" customHeight="1">
      <c r="A18" s="2" t="s">
        <v>47</v>
      </c>
      <c r="B18" s="7">
        <v>2.4673799999999999</v>
      </c>
      <c r="C18" s="6">
        <v>0.96706000000000003</v>
      </c>
      <c r="D18" s="8" t="s">
        <v>24</v>
      </c>
      <c r="E18" s="8" t="s">
        <v>24</v>
      </c>
      <c r="F18" s="8" t="s">
        <v>24</v>
      </c>
      <c r="G18" s="8" t="s">
        <v>24</v>
      </c>
      <c r="H18" s="8" t="s">
        <v>24</v>
      </c>
      <c r="I18" s="8" t="s">
        <v>24</v>
      </c>
      <c r="J18" s="8" t="s">
        <v>24</v>
      </c>
    </row>
    <row r="19" spans="1:10" ht="36.75" customHeight="1">
      <c r="A19" s="2" t="s">
        <v>46</v>
      </c>
      <c r="B19" s="7">
        <v>270.46600000000001</v>
      </c>
      <c r="C19" s="6">
        <v>294.19237700000002</v>
      </c>
      <c r="D19" s="8">
        <v>407.98195299999998</v>
      </c>
      <c r="E19" s="44">
        <v>500.337019</v>
      </c>
      <c r="F19" s="8">
        <v>527.64496499999996</v>
      </c>
      <c r="G19" s="6">
        <f>F19/B19*100</f>
        <v>195.08735478766275</v>
      </c>
      <c r="H19" s="6">
        <f t="shared" si="2"/>
        <v>179.35371758459939</v>
      </c>
      <c r="I19" s="6">
        <f t="shared" si="3"/>
        <v>129.33046697778809</v>
      </c>
      <c r="J19" s="6">
        <f t="shared" si="1"/>
        <v>105.45791036101608</v>
      </c>
    </row>
    <row r="20" spans="1:10" ht="36" customHeight="1">
      <c r="A20" s="2" t="s">
        <v>44</v>
      </c>
      <c r="B20" s="4">
        <v>13.211174979999999</v>
      </c>
      <c r="C20" s="6">
        <v>44.096968939999996</v>
      </c>
      <c r="D20" s="6">
        <v>36.376186250000003</v>
      </c>
      <c r="E20" s="44">
        <v>46.276762499999997</v>
      </c>
      <c r="F20" s="6">
        <v>60.576133749999997</v>
      </c>
      <c r="G20" s="6">
        <f>F20/B20*100</f>
        <v>458.52192436860753</v>
      </c>
      <c r="H20" s="6">
        <f t="shared" si="2"/>
        <v>137.37028917434705</v>
      </c>
      <c r="I20" s="6">
        <f t="shared" si="3"/>
        <v>166.52689573800495</v>
      </c>
      <c r="J20" s="6">
        <f t="shared" si="1"/>
        <v>130.89967940172997</v>
      </c>
    </row>
    <row r="21" spans="1:10" ht="16.5">
      <c r="A21" s="2" t="s">
        <v>45</v>
      </c>
      <c r="B21" s="7">
        <v>0.94598444494</v>
      </c>
      <c r="C21" s="6">
        <v>0.99799528234000001</v>
      </c>
      <c r="D21" s="8">
        <v>3.3231099999999998</v>
      </c>
      <c r="E21" s="44">
        <v>3.3875799999999998</v>
      </c>
      <c r="F21" s="8">
        <v>4.3055099999999999</v>
      </c>
      <c r="G21" s="6">
        <f t="shared" si="0"/>
        <v>455.13539075931436</v>
      </c>
      <c r="H21" s="6">
        <f t="shared" si="2"/>
        <v>431.41586700739396</v>
      </c>
      <c r="I21" s="6">
        <f t="shared" si="3"/>
        <v>129.562668704918</v>
      </c>
      <c r="J21" s="6">
        <f t="shared" si="1"/>
        <v>127.096924648274</v>
      </c>
    </row>
    <row r="22" spans="1:10" ht="19.5" customHeight="1">
      <c r="A22" s="54" t="s">
        <v>29</v>
      </c>
      <c r="B22" s="65">
        <v>190.00756219662</v>
      </c>
      <c r="C22" s="66">
        <v>230.992639633556</v>
      </c>
      <c r="D22" s="66">
        <v>238.19442135635799</v>
      </c>
      <c r="E22" s="45">
        <v>244.22738352002699</v>
      </c>
      <c r="F22" s="66">
        <v>274.53488981882202</v>
      </c>
      <c r="G22" s="66">
        <f t="shared" si="0"/>
        <v>144.48629656894028</v>
      </c>
      <c r="H22" s="66">
        <f>F22/C22*100</f>
        <v>118.85005957520592</v>
      </c>
      <c r="I22" s="66">
        <f>F22/D22*100</f>
        <v>115.25664129979592</v>
      </c>
      <c r="J22" s="66">
        <f t="shared" si="1"/>
        <v>112.40954468822279</v>
      </c>
    </row>
    <row r="23" spans="1:10" ht="16.5">
      <c r="A23" s="2" t="s">
        <v>31</v>
      </c>
      <c r="B23" s="4"/>
      <c r="C23" s="6"/>
      <c r="D23" s="6"/>
      <c r="E23" s="6"/>
      <c r="F23" s="6"/>
      <c r="G23" s="6"/>
      <c r="H23" s="6"/>
      <c r="I23" s="6"/>
      <c r="J23" s="6"/>
    </row>
    <row r="24" spans="1:10" ht="18" customHeight="1" thickBot="1">
      <c r="A24" s="9" t="s">
        <v>43</v>
      </c>
      <c r="B24" s="12">
        <v>62.705444302722803</v>
      </c>
      <c r="C24" s="10">
        <v>70.587871908100993</v>
      </c>
      <c r="D24" s="10">
        <v>70.083959652157702</v>
      </c>
      <c r="E24" s="46">
        <v>70.826556299014001</v>
      </c>
      <c r="F24" s="10">
        <v>77.500110016009302</v>
      </c>
      <c r="G24" s="6">
        <f t="shared" si="0"/>
        <v>123.59390939303827</v>
      </c>
      <c r="H24" s="6">
        <f t="shared" si="2"/>
        <v>109.79238773044102</v>
      </c>
      <c r="I24" s="6">
        <f t="shared" si="3"/>
        <v>110.58180844897979</v>
      </c>
      <c r="J24" s="6">
        <f t="shared" si="1"/>
        <v>109.42238909487712</v>
      </c>
    </row>
    <row r="25" spans="1:10" ht="28.5" customHeight="1">
      <c r="A25" s="196" t="s">
        <v>4</v>
      </c>
      <c r="B25" s="196"/>
      <c r="C25" s="196"/>
      <c r="D25" s="196"/>
      <c r="E25" s="196"/>
      <c r="F25" s="196"/>
      <c r="G25" s="196"/>
      <c r="H25" s="196"/>
      <c r="I25" s="196"/>
      <c r="J25" s="196"/>
    </row>
    <row r="27" spans="1:10" ht="16.5">
      <c r="A27" s="192" t="s">
        <v>58</v>
      </c>
      <c r="B27" s="192"/>
      <c r="C27" s="192"/>
      <c r="D27" s="192"/>
    </row>
    <row r="28" spans="1:10" ht="86.25" customHeight="1">
      <c r="A28" s="2"/>
      <c r="B28" s="18" t="s">
        <v>144</v>
      </c>
      <c r="C28" s="18" t="s">
        <v>141</v>
      </c>
      <c r="D28" s="18" t="s">
        <v>138</v>
      </c>
      <c r="E28" s="18" t="s">
        <v>56</v>
      </c>
      <c r="F28" s="18" t="s">
        <v>126</v>
      </c>
      <c r="G28" s="18" t="s">
        <v>145</v>
      </c>
      <c r="H28" s="18" t="s">
        <v>78</v>
      </c>
      <c r="I28" s="18" t="s">
        <v>147</v>
      </c>
      <c r="J28" s="18" t="s">
        <v>148</v>
      </c>
    </row>
    <row r="29" spans="1:10" ht="16.5">
      <c r="A29" s="39" t="s">
        <v>28</v>
      </c>
      <c r="B29" s="39">
        <v>4493.5771212186701</v>
      </c>
      <c r="C29" s="39">
        <v>4753.80907758793</v>
      </c>
      <c r="D29" s="39">
        <v>5490.1516468803802</v>
      </c>
      <c r="E29" s="39">
        <v>5942.0947456208996</v>
      </c>
      <c r="F29" s="39">
        <v>6259.4889769731599</v>
      </c>
      <c r="G29" s="39">
        <f>F29/B29*100</f>
        <v>139.29857679343823</v>
      </c>
      <c r="H29" s="39">
        <f>F29*100/C29</f>
        <v>131.67312516785398</v>
      </c>
      <c r="I29" s="39">
        <f>F29/D29*100</f>
        <v>114.01304334698904</v>
      </c>
      <c r="J29" s="39">
        <f>F29/E29*100</f>
        <v>105.34145356039919</v>
      </c>
    </row>
    <row r="30" spans="1:10" s="75" customFormat="1" ht="16.5">
      <c r="A30" s="5" t="s">
        <v>27</v>
      </c>
      <c r="B30" s="77"/>
      <c r="C30" s="77"/>
      <c r="D30" s="77"/>
      <c r="E30" s="77"/>
      <c r="F30" s="77"/>
      <c r="G30" s="77"/>
      <c r="H30" s="77"/>
      <c r="I30" s="77"/>
      <c r="J30" s="77"/>
    </row>
    <row r="31" spans="1:10" ht="16.5">
      <c r="A31" s="19" t="s">
        <v>0</v>
      </c>
      <c r="B31" s="58">
        <v>4031.5301835034802</v>
      </c>
      <c r="C31" s="58">
        <v>4276.08765464922</v>
      </c>
      <c r="D31" s="58">
        <v>4988.4045035434101</v>
      </c>
      <c r="E31" s="58">
        <v>5437.43015182822</v>
      </c>
      <c r="F31" s="58">
        <v>5685.6164256681104</v>
      </c>
      <c r="G31" s="58">
        <f>F31/B31*100</f>
        <v>141.02874508872452</v>
      </c>
      <c r="H31" s="58">
        <f>F31*100/C31</f>
        <v>132.96304671131719</v>
      </c>
      <c r="I31" s="58">
        <f t="shared" ref="I31:I37" si="4">F31/D31*100</f>
        <v>113.97665168551288</v>
      </c>
      <c r="J31" s="58">
        <f>F31/E31*100</f>
        <v>104.56440389871386</v>
      </c>
    </row>
    <row r="32" spans="1:10" s="56" customFormat="1" ht="16.5">
      <c r="A32" s="57" t="s">
        <v>54</v>
      </c>
      <c r="B32" s="59"/>
      <c r="C32" s="59"/>
      <c r="D32" s="59"/>
      <c r="E32" s="59"/>
      <c r="F32" s="59"/>
      <c r="G32" s="59"/>
      <c r="H32" s="59"/>
      <c r="I32" s="59"/>
      <c r="J32" s="60"/>
    </row>
    <row r="33" spans="1:10" ht="16.5">
      <c r="A33" s="54" t="s">
        <v>2</v>
      </c>
      <c r="B33" s="61">
        <v>3333.4037349833302</v>
      </c>
      <c r="C33" s="61">
        <v>3572.3993597712602</v>
      </c>
      <c r="D33" s="61">
        <v>4045.38162896207</v>
      </c>
      <c r="E33" s="61">
        <v>4300.9228131085501</v>
      </c>
      <c r="F33" s="61">
        <v>4447.0315707380296</v>
      </c>
      <c r="G33" s="61">
        <f>F33*100/B33</f>
        <v>133.40812947640944</v>
      </c>
      <c r="H33" s="61">
        <f t="shared" ref="H33:H39" si="5">F33*100/C33</f>
        <v>124.48304690724085</v>
      </c>
      <c r="I33" s="61">
        <f t="shared" si="4"/>
        <v>109.92860448320698</v>
      </c>
      <c r="J33" s="61">
        <f t="shared" ref="J33:J39" si="6">F33/E33*100</f>
        <v>103.39714903006774</v>
      </c>
    </row>
    <row r="34" spans="1:10" s="56" customFormat="1" ht="16.5">
      <c r="A34" s="57" t="s">
        <v>54</v>
      </c>
      <c r="B34" s="59"/>
      <c r="C34" s="59"/>
      <c r="D34" s="59"/>
      <c r="E34" s="59"/>
      <c r="F34" s="59"/>
      <c r="G34" s="59"/>
      <c r="H34" s="59"/>
      <c r="I34" s="59"/>
      <c r="J34" s="68"/>
    </row>
    <row r="35" spans="1:10" ht="17.25" customHeight="1">
      <c r="A35" s="52" t="s">
        <v>47</v>
      </c>
      <c r="B35" s="62">
        <v>2664.1097753500399</v>
      </c>
      <c r="C35" s="63">
        <v>2662.1804794122299</v>
      </c>
      <c r="D35" s="63">
        <v>3110.35105514116</v>
      </c>
      <c r="E35" s="64">
        <v>3379.9525870887901</v>
      </c>
      <c r="F35" s="63">
        <v>3552.3841289758998</v>
      </c>
      <c r="G35" s="63">
        <f>F35/B35*100</f>
        <v>133.34225795966492</v>
      </c>
      <c r="H35" s="69">
        <f t="shared" si="5"/>
        <v>133.43889178243143</v>
      </c>
      <c r="I35" s="74">
        <f t="shared" si="4"/>
        <v>114.21167791025051</v>
      </c>
      <c r="J35" s="69">
        <f t="shared" si="6"/>
        <v>105.1015964704886</v>
      </c>
    </row>
    <row r="36" spans="1:10" ht="32.25" customHeight="1">
      <c r="A36" s="52" t="s">
        <v>50</v>
      </c>
      <c r="B36" s="44">
        <v>1.41995963329524</v>
      </c>
      <c r="C36" s="7">
        <v>1.3448803590263301</v>
      </c>
      <c r="D36" s="7">
        <v>11.5835738209087</v>
      </c>
      <c r="E36" s="44">
        <v>16.5232260197545</v>
      </c>
      <c r="F36" s="7">
        <v>16.456299253746899</v>
      </c>
      <c r="G36" s="7">
        <f>F36/B36*100</f>
        <v>1158.92725876703</v>
      </c>
      <c r="H36" s="74">
        <f>F36*100/C36</f>
        <v>1223.6255175635827</v>
      </c>
      <c r="I36" s="74">
        <f>F36/D36*100</f>
        <v>142.06582103394362</v>
      </c>
      <c r="J36" s="69">
        <f t="shared" si="6"/>
        <v>99.594953395132492</v>
      </c>
    </row>
    <row r="37" spans="1:10" ht="30.75" customHeight="1">
      <c r="A37" s="52" t="s">
        <v>51</v>
      </c>
      <c r="B37" s="73">
        <v>667.87400000000002</v>
      </c>
      <c r="C37" s="7">
        <v>908.87400000000002</v>
      </c>
      <c r="D37" s="7">
        <v>923.447</v>
      </c>
      <c r="E37" s="44">
        <v>904.447</v>
      </c>
      <c r="F37" s="7">
        <v>873.447</v>
      </c>
      <c r="G37" s="7">
        <f t="shared" ref="G37:G39" si="7">F37/B37*100</f>
        <v>130.78020704504144</v>
      </c>
      <c r="H37" s="74">
        <f t="shared" si="5"/>
        <v>96.102099961050698</v>
      </c>
      <c r="I37" s="69">
        <f t="shared" si="4"/>
        <v>94.58550409498325</v>
      </c>
      <c r="J37" s="69">
        <f t="shared" si="6"/>
        <v>96.572491257088586</v>
      </c>
    </row>
    <row r="38" spans="1:10" ht="16.5">
      <c r="A38" s="52" t="s">
        <v>48</v>
      </c>
      <c r="B38" s="43" t="s">
        <v>24</v>
      </c>
      <c r="C38" s="43" t="s">
        <v>24</v>
      </c>
      <c r="D38" s="43" t="s">
        <v>24</v>
      </c>
      <c r="E38" s="43" t="s">
        <v>24</v>
      </c>
      <c r="F38" s="7">
        <v>4.7441425083854201</v>
      </c>
      <c r="G38" s="7" t="s">
        <v>24</v>
      </c>
      <c r="H38" s="43" t="s">
        <v>24</v>
      </c>
      <c r="I38" s="43" t="s">
        <v>24</v>
      </c>
      <c r="J38" s="43" t="s">
        <v>24</v>
      </c>
    </row>
    <row r="39" spans="1:10" ht="16.5">
      <c r="A39" s="54" t="s">
        <v>6</v>
      </c>
      <c r="B39" s="97">
        <v>698.12644852014705</v>
      </c>
      <c r="C39" s="65">
        <v>703.68829487795995</v>
      </c>
      <c r="D39" s="98">
        <v>943.02287458134094</v>
      </c>
      <c r="E39" s="98">
        <v>1136.5073387196801</v>
      </c>
      <c r="F39" s="65">
        <v>1238.5848549300799</v>
      </c>
      <c r="G39" s="53">
        <f t="shared" si="7"/>
        <v>177.41554664711089</v>
      </c>
      <c r="H39" s="53">
        <f t="shared" si="5"/>
        <v>176.01328087244744</v>
      </c>
      <c r="I39" s="53">
        <f>F39/D39*100</f>
        <v>131.34197359528051</v>
      </c>
      <c r="J39" s="53">
        <f t="shared" si="6"/>
        <v>108.98168561985655</v>
      </c>
    </row>
    <row r="40" spans="1:10" ht="16.5">
      <c r="A40" s="189" t="s">
        <v>3</v>
      </c>
      <c r="B40" s="189"/>
      <c r="C40" s="189"/>
      <c r="D40" s="189"/>
      <c r="E40" s="189"/>
      <c r="F40" s="189"/>
      <c r="G40" s="189"/>
      <c r="H40" s="189"/>
      <c r="I40" s="190"/>
      <c r="J40" s="70"/>
    </row>
    <row r="41" spans="1:10" ht="18" customHeight="1">
      <c r="A41" s="52" t="s">
        <v>47</v>
      </c>
      <c r="B41" s="73">
        <v>6</v>
      </c>
      <c r="C41" s="7">
        <v>2</v>
      </c>
      <c r="D41" s="7" t="s">
        <v>24</v>
      </c>
      <c r="E41" s="6" t="s">
        <v>24</v>
      </c>
      <c r="F41" s="7" t="s">
        <v>24</v>
      </c>
      <c r="G41" s="8" t="s">
        <v>24</v>
      </c>
      <c r="H41" s="8" t="s">
        <v>24</v>
      </c>
      <c r="I41" s="8" t="s">
        <v>24</v>
      </c>
      <c r="J41" s="71" t="s">
        <v>24</v>
      </c>
    </row>
    <row r="42" spans="1:10" ht="32.25" customHeight="1">
      <c r="A42" s="52" t="s">
        <v>46</v>
      </c>
      <c r="B42" s="14">
        <v>657.70007052014705</v>
      </c>
      <c r="C42" s="7">
        <v>608.42631687795995</v>
      </c>
      <c r="D42" s="7">
        <v>859.39787458134094</v>
      </c>
      <c r="E42" s="6">
        <v>1033.8823387196801</v>
      </c>
      <c r="F42" s="78">
        <v>1102.9598549300799</v>
      </c>
      <c r="G42" s="7">
        <f>F42/B42*100</f>
        <v>167.69951903118937</v>
      </c>
      <c r="H42" s="8">
        <f>F42/C42*100</f>
        <v>181.2807606005174</v>
      </c>
      <c r="I42" s="7">
        <f>F42/D42*100</f>
        <v>128.34100334113475</v>
      </c>
      <c r="J42" s="14">
        <f>F42/E42*100</f>
        <v>106.68137114093106</v>
      </c>
    </row>
    <row r="43" spans="1:10" ht="33" customHeight="1">
      <c r="A43" s="84" t="s">
        <v>44</v>
      </c>
      <c r="B43" s="7">
        <v>32.125999999999998</v>
      </c>
      <c r="C43" s="7">
        <v>91.197999999999993</v>
      </c>
      <c r="D43" s="7">
        <v>76.625</v>
      </c>
      <c r="E43" s="44">
        <v>95.625</v>
      </c>
      <c r="F43" s="7">
        <v>126.625</v>
      </c>
      <c r="G43" s="7">
        <f>F43/B43*100</f>
        <v>394.1511548278653</v>
      </c>
      <c r="H43" s="8">
        <f t="shared" ref="H43:H45" si="8">F43/C43*100</f>
        <v>138.84624662821554</v>
      </c>
      <c r="I43" s="7">
        <f t="shared" ref="I43:I45" si="9">F43/D43*100</f>
        <v>165.25285481239806</v>
      </c>
      <c r="J43" s="14">
        <f t="shared" ref="J43:J48" si="10">F43/E43*100</f>
        <v>132.41830065359477</v>
      </c>
    </row>
    <row r="44" spans="1:10" ht="16.5">
      <c r="A44" s="52" t="s">
        <v>45</v>
      </c>
      <c r="B44" s="73">
        <v>2.3003779999999998</v>
      </c>
      <c r="C44" s="7">
        <v>2.0639780000000001</v>
      </c>
      <c r="D44" s="7">
        <v>7</v>
      </c>
      <c r="E44" s="44">
        <v>7</v>
      </c>
      <c r="F44" s="7">
        <v>9</v>
      </c>
      <c r="G44" s="7">
        <f t="shared" ref="G44:G45" si="11">F44/B44*100</f>
        <v>391.24004837465844</v>
      </c>
      <c r="H44" s="8">
        <f>F44/C44*100</f>
        <v>436.05115946003298</v>
      </c>
      <c r="I44" s="7">
        <f t="shared" si="9"/>
        <v>128.57142857142858</v>
      </c>
      <c r="J44" s="14">
        <f t="shared" si="10"/>
        <v>128.57142857142858</v>
      </c>
    </row>
    <row r="45" spans="1:10" ht="21.75" customHeight="1">
      <c r="A45" s="54" t="s">
        <v>26</v>
      </c>
      <c r="B45" s="45">
        <v>462.04693771519601</v>
      </c>
      <c r="C45" s="45">
        <v>477.721422938714</v>
      </c>
      <c r="D45" s="45">
        <v>501.74714333696699</v>
      </c>
      <c r="E45" s="45">
        <v>504.66459379267502</v>
      </c>
      <c r="F45" s="45">
        <v>573.872551305049</v>
      </c>
      <c r="G45" s="45">
        <f t="shared" si="11"/>
        <v>124.20221939849363</v>
      </c>
      <c r="H45" s="45">
        <f t="shared" si="8"/>
        <v>120.12702879742324</v>
      </c>
      <c r="I45" s="45">
        <f t="shared" si="9"/>
        <v>114.37485174073896</v>
      </c>
      <c r="J45" s="45">
        <f t="shared" si="10"/>
        <v>113.71365424950058</v>
      </c>
    </row>
    <row r="46" spans="1:10" ht="16.5">
      <c r="A46" s="189" t="s">
        <v>55</v>
      </c>
      <c r="B46" s="189"/>
      <c r="C46" s="189"/>
      <c r="D46" s="189"/>
      <c r="E46" s="189"/>
      <c r="F46" s="189"/>
      <c r="G46" s="189"/>
      <c r="H46" s="189"/>
      <c r="I46" s="190"/>
      <c r="J46" s="70"/>
    </row>
    <row r="47" spans="1:10" ht="23.25" customHeight="1">
      <c r="A47" s="52" t="s">
        <v>43</v>
      </c>
      <c r="B47" s="14">
        <v>152.48266007519601</v>
      </c>
      <c r="C47" s="7">
        <v>145.98447233491399</v>
      </c>
      <c r="D47" s="7">
        <v>147.62909369990899</v>
      </c>
      <c r="E47" s="44">
        <v>146.354003180175</v>
      </c>
      <c r="F47" s="7">
        <v>162.001944054034</v>
      </c>
      <c r="G47" s="7">
        <f>F47*100/B47</f>
        <v>106.24286326992433</v>
      </c>
      <c r="H47" s="7">
        <f>F47/B47*100</f>
        <v>106.24286326992434</v>
      </c>
      <c r="I47" s="7">
        <f>F47/D47*100</f>
        <v>109.73578445407328</v>
      </c>
      <c r="J47" s="7">
        <f t="shared" si="10"/>
        <v>110.69184343020326</v>
      </c>
    </row>
    <row r="48" spans="1:10" ht="32.25" customHeight="1">
      <c r="A48" s="54" t="s">
        <v>25</v>
      </c>
      <c r="B48" s="67">
        <v>411.23</v>
      </c>
      <c r="C48" s="67">
        <v>483.53</v>
      </c>
      <c r="D48" s="67">
        <v>474.73</v>
      </c>
      <c r="E48" s="67">
        <v>483.94</v>
      </c>
      <c r="F48" s="67">
        <v>478.39</v>
      </c>
      <c r="G48" s="67">
        <f>F48*100/B48</f>
        <v>116.33149332490333</v>
      </c>
      <c r="H48" s="67">
        <f>F48/B48*100</f>
        <v>116.33149332490333</v>
      </c>
      <c r="I48" s="67">
        <f>F48/D48*100</f>
        <v>100.77096454826953</v>
      </c>
      <c r="J48" s="67">
        <f t="shared" si="10"/>
        <v>98.853163615324206</v>
      </c>
    </row>
    <row r="49" spans="1:1">
      <c r="A49" s="1"/>
    </row>
    <row r="50" spans="1:1">
      <c r="A50" s="1"/>
    </row>
  </sheetData>
  <mergeCells count="8">
    <mergeCell ref="A40:I40"/>
    <mergeCell ref="A46:I46"/>
    <mergeCell ref="A4:D4"/>
    <mergeCell ref="A27:D27"/>
    <mergeCell ref="A9:D9"/>
    <mergeCell ref="A11:D11"/>
    <mergeCell ref="A17:D17"/>
    <mergeCell ref="A25:J25"/>
  </mergeCells>
  <pageMargins left="0.27083333333333331" right="6.25E-2" top="8.3333333333333329E-2" bottom="7.2916666666666671E-2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view="pageLayout" topLeftCell="A4" workbookViewId="0">
      <selection activeCell="G4" sqref="G4"/>
    </sheetView>
  </sheetViews>
  <sheetFormatPr defaultRowHeight="15"/>
  <cols>
    <col min="1" max="1" width="79.85546875" customWidth="1"/>
    <col min="2" max="2" width="9.7109375" customWidth="1"/>
    <col min="3" max="3" width="10.7109375" customWidth="1"/>
    <col min="4" max="5" width="10.7109375" style="36" customWidth="1"/>
    <col min="6" max="6" width="7.28515625" customWidth="1"/>
    <col min="7" max="8" width="7" customWidth="1"/>
  </cols>
  <sheetData>
    <row r="1" spans="1:8" ht="16.5" customHeight="1">
      <c r="A1" s="33" t="s">
        <v>35</v>
      </c>
      <c r="B1" s="33"/>
      <c r="C1" s="33"/>
      <c r="D1" s="33"/>
      <c r="E1" s="33"/>
      <c r="F1" s="34"/>
    </row>
    <row r="2" spans="1:8" ht="51.75" customHeight="1">
      <c r="A2" s="197" t="s">
        <v>127</v>
      </c>
      <c r="B2" s="197"/>
      <c r="C2" s="197"/>
      <c r="D2" s="197"/>
      <c r="E2" s="197"/>
      <c r="F2" s="197"/>
      <c r="G2" s="197"/>
      <c r="H2" s="197"/>
    </row>
    <row r="3" spans="1:8" ht="134.25" customHeight="1">
      <c r="A3" s="2"/>
      <c r="B3" s="18" t="s">
        <v>141</v>
      </c>
      <c r="C3" s="18" t="s">
        <v>138</v>
      </c>
      <c r="D3" s="18" t="s">
        <v>56</v>
      </c>
      <c r="E3" s="18" t="s">
        <v>126</v>
      </c>
      <c r="F3" s="50" t="s">
        <v>149</v>
      </c>
      <c r="G3" s="50" t="s">
        <v>150</v>
      </c>
      <c r="H3" s="50" t="s">
        <v>151</v>
      </c>
    </row>
    <row r="4" spans="1:8" ht="20.25" customHeight="1">
      <c r="A4" s="29" t="s">
        <v>5</v>
      </c>
      <c r="B4" s="28">
        <v>2067.61666365254</v>
      </c>
      <c r="C4" s="28">
        <v>2368.1452699671599</v>
      </c>
      <c r="D4" s="179">
        <v>2631.3899476757501</v>
      </c>
      <c r="E4" s="28">
        <v>2719.9420418753698</v>
      </c>
      <c r="F4" s="28"/>
      <c r="G4" s="28"/>
      <c r="H4" s="28"/>
    </row>
    <row r="5" spans="1:8" ht="16.5">
      <c r="A5" s="30" t="s">
        <v>32</v>
      </c>
      <c r="B5" s="22">
        <v>100</v>
      </c>
      <c r="C5" s="22">
        <v>100</v>
      </c>
      <c r="D5" s="22">
        <v>100</v>
      </c>
      <c r="E5" s="22">
        <v>100</v>
      </c>
      <c r="F5" s="22"/>
      <c r="G5" s="22"/>
      <c r="H5" s="22"/>
    </row>
    <row r="6" spans="1:8" ht="16.5">
      <c r="A6" s="5" t="s">
        <v>1</v>
      </c>
      <c r="B6" s="7"/>
      <c r="C6" s="7"/>
      <c r="D6" s="7"/>
      <c r="E6" s="7"/>
      <c r="F6" s="7"/>
      <c r="G6" s="7"/>
      <c r="H6" s="7"/>
    </row>
    <row r="7" spans="1:8" ht="16.5">
      <c r="A7" s="5" t="s">
        <v>6</v>
      </c>
      <c r="B7" s="7">
        <v>16.456358047592101</v>
      </c>
      <c r="C7" s="7">
        <v>18.904298436734301</v>
      </c>
      <c r="D7" s="44">
        <v>20.901552884087099</v>
      </c>
      <c r="E7" s="7">
        <v>21.784530685861998</v>
      </c>
      <c r="F7" s="7">
        <f>E7-B7</f>
        <v>5.3281726382698977</v>
      </c>
      <c r="G7" s="7">
        <f>E7-C7</f>
        <v>2.8802322491276975</v>
      </c>
      <c r="H7" s="7">
        <f>E7-D7</f>
        <v>0.88297780177489926</v>
      </c>
    </row>
    <row r="8" spans="1:8" ht="16.5">
      <c r="A8" s="5" t="s">
        <v>2</v>
      </c>
      <c r="B8" s="7">
        <v>83.543641952407896</v>
      </c>
      <c r="C8" s="7">
        <v>81.095701563265706</v>
      </c>
      <c r="D8" s="44">
        <v>79.098447115912904</v>
      </c>
      <c r="E8" s="7">
        <v>78.215469314138005</v>
      </c>
      <c r="F8" s="76">
        <f>E8-B8</f>
        <v>-5.3281726382698906</v>
      </c>
      <c r="G8" s="76">
        <f>E8-C8</f>
        <v>-2.880232249127701</v>
      </c>
      <c r="H8" s="76">
        <f>E8-D8</f>
        <v>-0.88297780177489926</v>
      </c>
    </row>
    <row r="9" spans="1:8" ht="16.5">
      <c r="A9" s="30" t="s">
        <v>33</v>
      </c>
      <c r="B9" s="22">
        <v>100</v>
      </c>
      <c r="C9" s="22">
        <v>100</v>
      </c>
      <c r="D9" s="22">
        <v>100</v>
      </c>
      <c r="E9" s="22">
        <v>100</v>
      </c>
      <c r="F9" s="22"/>
      <c r="G9" s="22"/>
      <c r="H9" s="22"/>
    </row>
    <row r="10" spans="1:8" ht="16.5">
      <c r="A10" s="5" t="s">
        <v>1</v>
      </c>
      <c r="B10" s="7"/>
      <c r="C10" s="7"/>
      <c r="D10" s="7"/>
      <c r="E10" s="7"/>
      <c r="F10" s="7"/>
      <c r="G10" s="7"/>
      <c r="H10" s="7"/>
    </row>
    <row r="11" spans="1:8" ht="16.5">
      <c r="A11" s="5" t="s">
        <v>7</v>
      </c>
      <c r="B11" s="7">
        <v>62.257387930711602</v>
      </c>
      <c r="C11" s="7">
        <v>62.351620702206198</v>
      </c>
      <c r="D11" s="46">
        <v>62.160846074544096</v>
      </c>
      <c r="E11" s="7">
        <v>62.480193228273599</v>
      </c>
      <c r="F11" s="7">
        <f>E11-B11</f>
        <v>0.22280529756199741</v>
      </c>
      <c r="G11" s="76">
        <f>E11-C11</f>
        <v>0.12857252606740133</v>
      </c>
      <c r="H11" s="7">
        <f>E11-D11</f>
        <v>0.31934715372950251</v>
      </c>
    </row>
    <row r="12" spans="1:8" ht="16.5">
      <c r="A12" s="5" t="s">
        <v>8</v>
      </c>
      <c r="B12" s="23">
        <v>4.6771725968373902E-2</v>
      </c>
      <c r="C12" s="7" t="s">
        <v>24</v>
      </c>
      <c r="D12" s="7" t="s">
        <v>24</v>
      </c>
      <c r="E12" s="7" t="s">
        <v>24</v>
      </c>
      <c r="F12" s="7"/>
      <c r="G12" s="76"/>
      <c r="H12" s="7"/>
    </row>
    <row r="13" spans="1:8" ht="16.5">
      <c r="A13" s="5" t="s">
        <v>9</v>
      </c>
      <c r="B13" s="7">
        <v>14.260025670287799</v>
      </c>
      <c r="C13" s="7">
        <v>17.460120721636901</v>
      </c>
      <c r="D13" s="46">
        <v>19.3180516422129</v>
      </c>
      <c r="E13" s="7">
        <v>19.6885626882978</v>
      </c>
      <c r="F13" s="7">
        <f t="shared" ref="F13:F16" si="0">E13-B13</f>
        <v>5.428537018010001</v>
      </c>
      <c r="G13" s="76">
        <f t="shared" ref="G13:G16" si="1">E13-C13</f>
        <v>2.228441966660899</v>
      </c>
      <c r="H13" s="76">
        <f t="shared" ref="H13" si="2">E13-D13</f>
        <v>0.37051104608489993</v>
      </c>
    </row>
    <row r="14" spans="1:8" ht="16.5">
      <c r="A14" s="5" t="s">
        <v>10</v>
      </c>
      <c r="B14" s="7">
        <v>23.387546766321801</v>
      </c>
      <c r="C14" s="7">
        <v>20.0479331475549</v>
      </c>
      <c r="D14" s="46">
        <v>18.392364997346199</v>
      </c>
      <c r="E14" s="7">
        <v>17.589508773140299</v>
      </c>
      <c r="F14" s="76">
        <f t="shared" si="0"/>
        <v>-5.7980379931815023</v>
      </c>
      <c r="G14" s="76">
        <f t="shared" si="1"/>
        <v>-2.4584243744146015</v>
      </c>
      <c r="H14" s="76">
        <f>E14-D14</f>
        <v>-0.8028562242059003</v>
      </c>
    </row>
    <row r="15" spans="1:8" ht="16.5">
      <c r="A15" s="5" t="s">
        <v>11</v>
      </c>
      <c r="B15" s="6" t="s">
        <v>24</v>
      </c>
      <c r="C15" s="6" t="s">
        <v>24</v>
      </c>
      <c r="D15" s="6" t="s">
        <v>24</v>
      </c>
      <c r="E15" s="72">
        <v>8.3441128511020493E-2</v>
      </c>
      <c r="F15" s="7"/>
      <c r="G15" s="76"/>
      <c r="H15" s="7"/>
    </row>
    <row r="16" spans="1:8" ht="16.5">
      <c r="A16" s="5" t="s">
        <v>12</v>
      </c>
      <c r="B16" s="23">
        <v>4.8267906710376202E-2</v>
      </c>
      <c r="C16" s="23">
        <v>0.14032542860202499</v>
      </c>
      <c r="D16" s="47">
        <v>0.128737285896838</v>
      </c>
      <c r="E16" s="23">
        <v>0.158294181777175</v>
      </c>
      <c r="F16" s="7">
        <f t="shared" si="0"/>
        <v>0.1100262750667988</v>
      </c>
      <c r="G16" s="76">
        <f t="shared" si="1"/>
        <v>1.796875317515001E-2</v>
      </c>
      <c r="H16" s="23">
        <f>E16-D16</f>
        <v>2.9556895880336997E-2</v>
      </c>
    </row>
    <row r="17" spans="1:8" ht="19.5" customHeight="1">
      <c r="A17" s="19" t="s">
        <v>13</v>
      </c>
      <c r="B17" s="22">
        <v>100</v>
      </c>
      <c r="C17" s="22">
        <v>100</v>
      </c>
      <c r="D17" s="21">
        <v>100</v>
      </c>
      <c r="E17" s="22">
        <v>100</v>
      </c>
      <c r="F17" s="22"/>
      <c r="G17" s="22"/>
      <c r="H17" s="22"/>
    </row>
    <row r="18" spans="1:8" ht="16.5">
      <c r="A18" s="5" t="s">
        <v>1</v>
      </c>
      <c r="B18" s="7"/>
      <c r="C18" s="7"/>
      <c r="D18" s="7"/>
      <c r="E18" s="7"/>
      <c r="F18" s="7"/>
      <c r="G18" s="7"/>
      <c r="H18" s="7"/>
    </row>
    <row r="19" spans="1:8" ht="16.5">
      <c r="A19" s="5" t="s">
        <v>14</v>
      </c>
      <c r="B19" s="7">
        <v>1.0947699057528899</v>
      </c>
      <c r="C19" s="7">
        <v>1.99841663432481</v>
      </c>
      <c r="D19" s="44">
        <v>3.02455647329269</v>
      </c>
      <c r="E19" s="7">
        <v>0.88388122356548404</v>
      </c>
      <c r="F19" s="76">
        <f>E19-B19</f>
        <v>-0.21088868218740586</v>
      </c>
      <c r="G19" s="76">
        <f>E19-C19</f>
        <v>-1.1145354107593259</v>
      </c>
      <c r="H19" s="76">
        <f>E19-D19</f>
        <v>-2.1406752497272059</v>
      </c>
    </row>
    <row r="20" spans="1:8" ht="16.5">
      <c r="A20" s="5" t="s">
        <v>15</v>
      </c>
      <c r="B20" s="7">
        <v>7.1990657947712302</v>
      </c>
      <c r="C20" s="7">
        <v>8.02315645115109</v>
      </c>
      <c r="D20" s="44">
        <v>8.1359959662801309</v>
      </c>
      <c r="E20" s="7">
        <v>8.8370347345443108</v>
      </c>
      <c r="F20" s="7">
        <f t="shared" ref="F20:F21" si="3">E20-B20</f>
        <v>1.6379689397730806</v>
      </c>
      <c r="G20" s="7">
        <f t="shared" ref="G20:G21" si="4">E20-C20</f>
        <v>0.81387828339322077</v>
      </c>
      <c r="H20" s="76">
        <f t="shared" ref="H20:H21" si="5">E20-D20</f>
        <v>0.70103876826417988</v>
      </c>
    </row>
    <row r="21" spans="1:8" ht="16.5">
      <c r="A21" s="5" t="s">
        <v>16</v>
      </c>
      <c r="B21" s="7">
        <v>91.706164299475901</v>
      </c>
      <c r="C21" s="7">
        <v>89.978426914524107</v>
      </c>
      <c r="D21" s="44">
        <v>88.839447560427203</v>
      </c>
      <c r="E21" s="7">
        <v>90.279084041890201</v>
      </c>
      <c r="F21" s="76">
        <f t="shared" si="3"/>
        <v>-1.4270802575857005</v>
      </c>
      <c r="G21" s="76">
        <f t="shared" si="4"/>
        <v>0.30065712736609385</v>
      </c>
      <c r="H21" s="76">
        <f t="shared" si="5"/>
        <v>1.4396364814629976</v>
      </c>
    </row>
    <row r="22" spans="1:8" ht="16.5">
      <c r="A22" s="30" t="s">
        <v>17</v>
      </c>
      <c r="B22" s="22">
        <v>100</v>
      </c>
      <c r="C22" s="22">
        <v>100</v>
      </c>
      <c r="D22" s="21">
        <v>100</v>
      </c>
      <c r="E22" s="22">
        <v>100</v>
      </c>
      <c r="F22" s="22"/>
      <c r="G22" s="22"/>
      <c r="H22" s="22"/>
    </row>
    <row r="23" spans="1:8" ht="16.5">
      <c r="A23" s="5" t="s">
        <v>1</v>
      </c>
      <c r="B23" s="7"/>
      <c r="C23" s="7"/>
      <c r="D23" s="7"/>
      <c r="E23" s="7"/>
      <c r="F23" s="7"/>
      <c r="G23" s="7"/>
      <c r="H23" s="7"/>
    </row>
    <row r="24" spans="1:8" ht="16.5">
      <c r="A24" s="5" t="s">
        <v>18</v>
      </c>
      <c r="B24" s="7">
        <v>10.7655122948716</v>
      </c>
      <c r="C24" s="7">
        <v>11.4498521785275</v>
      </c>
      <c r="D24" s="44">
        <v>12.480910826342599</v>
      </c>
      <c r="E24" s="7">
        <v>12.451874693030399</v>
      </c>
      <c r="F24" s="7">
        <f>E24-B24</f>
        <v>1.6863623981587992</v>
      </c>
      <c r="G24" s="7">
        <f>E24-C24</f>
        <v>1.0020225145028991</v>
      </c>
      <c r="H24" s="76">
        <f>E24-D24</f>
        <v>-2.9036133312200008E-2</v>
      </c>
    </row>
    <row r="25" spans="1:8" ht="16.5">
      <c r="A25" s="5" t="s">
        <v>19</v>
      </c>
      <c r="B25" s="7">
        <v>89.234487705128402</v>
      </c>
      <c r="C25" s="7">
        <v>88.550147821472507</v>
      </c>
      <c r="D25" s="44">
        <v>87.519089173657406</v>
      </c>
      <c r="E25" s="7">
        <v>87.548125306969595</v>
      </c>
      <c r="F25" s="76">
        <f>E25-B25</f>
        <v>-1.6863623981588063</v>
      </c>
      <c r="G25" s="76">
        <f>E25-C25</f>
        <v>-1.0020225145029116</v>
      </c>
      <c r="H25" s="82">
        <f>E25-D25</f>
        <v>2.9036133312189349E-2</v>
      </c>
    </row>
  </sheetData>
  <mergeCells count="1">
    <mergeCell ref="A2:H2"/>
  </mergeCells>
  <pageMargins left="1.0416666666666666E-2" right="1.0416666666666666E-2" top="0.11458333333333333" bottom="0.36458333333333331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view="pageLayout" topLeftCell="A6" workbookViewId="0">
      <selection activeCell="H10" sqref="H10"/>
    </sheetView>
  </sheetViews>
  <sheetFormatPr defaultRowHeight="15"/>
  <cols>
    <col min="1" max="1" width="67.28515625" customWidth="1"/>
    <col min="2" max="3" width="6.42578125" customWidth="1"/>
    <col min="4" max="4" width="6.7109375" style="36" customWidth="1"/>
    <col min="5" max="5" width="6.85546875" style="36" customWidth="1"/>
    <col min="6" max="6" width="11" customWidth="1"/>
    <col min="7" max="7" width="11.42578125" customWidth="1"/>
    <col min="8" max="8" width="9.5703125" customWidth="1"/>
    <col min="9" max="10" width="9.140625" customWidth="1"/>
  </cols>
  <sheetData>
    <row r="1" spans="1:10" ht="17.25" customHeight="1">
      <c r="A1" s="198" t="s">
        <v>76</v>
      </c>
      <c r="B1" s="198"/>
      <c r="C1" s="198"/>
      <c r="D1" s="38"/>
      <c r="E1" s="38"/>
      <c r="F1" s="13"/>
      <c r="G1" s="13"/>
      <c r="H1" s="13"/>
      <c r="I1" s="13"/>
      <c r="J1" s="13"/>
    </row>
    <row r="2" spans="1:10" s="31" customFormat="1" ht="17.25" customHeight="1">
      <c r="A2" s="24" t="s">
        <v>75</v>
      </c>
      <c r="B2" s="24"/>
      <c r="C2" s="24"/>
      <c r="D2" s="24"/>
      <c r="E2" s="24"/>
      <c r="F2" s="24"/>
      <c r="G2" s="24"/>
      <c r="H2" s="13"/>
      <c r="I2" s="13"/>
      <c r="J2" s="13"/>
    </row>
    <row r="3" spans="1:10" s="31" customFormat="1" ht="17.25" customHeight="1">
      <c r="A3" s="199" t="s">
        <v>128</v>
      </c>
      <c r="B3" s="199"/>
      <c r="C3" s="199"/>
      <c r="D3" s="199"/>
      <c r="E3" s="199"/>
      <c r="F3" s="199"/>
      <c r="G3" s="199"/>
      <c r="H3" s="13"/>
      <c r="I3" s="13"/>
      <c r="J3" s="13"/>
    </row>
    <row r="4" spans="1:10" ht="20.25" customHeight="1">
      <c r="A4" s="24" t="s">
        <v>36</v>
      </c>
      <c r="B4" s="24"/>
      <c r="C4" s="24"/>
      <c r="D4" s="24"/>
      <c r="E4" s="24"/>
      <c r="F4" s="13"/>
      <c r="G4" s="13"/>
      <c r="H4" s="13"/>
      <c r="I4" s="13"/>
      <c r="J4" s="13"/>
    </row>
    <row r="5" spans="1:10" ht="173.25" customHeight="1">
      <c r="A5" s="2"/>
      <c r="B5" s="18" t="s">
        <v>141</v>
      </c>
      <c r="C5" s="18" t="s">
        <v>138</v>
      </c>
      <c r="D5" s="18" t="s">
        <v>56</v>
      </c>
      <c r="E5" s="18" t="s">
        <v>126</v>
      </c>
      <c r="F5" s="18" t="s">
        <v>152</v>
      </c>
      <c r="G5" s="18" t="s">
        <v>153</v>
      </c>
      <c r="H5" s="18" t="s">
        <v>154</v>
      </c>
    </row>
    <row r="6" spans="1:10" ht="42.75" customHeight="1">
      <c r="A6" s="32" t="s">
        <v>20</v>
      </c>
      <c r="B6" s="100">
        <v>4.51756863110346</v>
      </c>
      <c r="C6" s="100">
        <v>4.8405091136301204</v>
      </c>
      <c r="D6" s="101">
        <v>4.9089643859344596</v>
      </c>
      <c r="E6" s="100">
        <v>5.0502896166861202</v>
      </c>
      <c r="F6" s="100">
        <f>E6-B6</f>
        <v>0.53272098558266023</v>
      </c>
      <c r="G6" s="100">
        <f>E6-C6</f>
        <v>0.20978050305599982</v>
      </c>
      <c r="H6" s="100">
        <f>E6-D6</f>
        <v>0.14132523075166059</v>
      </c>
    </row>
    <row r="7" spans="1:10" ht="34.5" customHeight="1">
      <c r="A7" s="15" t="s">
        <v>57</v>
      </c>
      <c r="B7" s="14">
        <v>1.5458301559066701</v>
      </c>
      <c r="C7" s="14">
        <v>1.6912821395386799</v>
      </c>
      <c r="D7" s="99">
        <v>1.7750152714838801</v>
      </c>
      <c r="E7" s="104">
        <v>2.00074631427238</v>
      </c>
      <c r="F7" s="102">
        <f t="shared" ref="F7:F9" si="0">E7-B7</f>
        <v>0.45491615836570998</v>
      </c>
      <c r="G7" s="103">
        <f t="shared" ref="G7:G9" si="1">E7-C7</f>
        <v>0.30946417473370014</v>
      </c>
      <c r="H7" s="103">
        <f t="shared" ref="H7" si="2">E7-D7</f>
        <v>0.22573104278849998</v>
      </c>
    </row>
    <row r="8" spans="1:10" ht="34.5" customHeight="1">
      <c r="A8" s="15" t="s">
        <v>21</v>
      </c>
      <c r="B8" s="14">
        <v>3.9231500000000001</v>
      </c>
      <c r="C8" s="7" t="s">
        <v>24</v>
      </c>
      <c r="D8" s="6" t="s">
        <v>24</v>
      </c>
      <c r="E8" s="7" t="s">
        <v>24</v>
      </c>
      <c r="F8" s="7" t="s">
        <v>24</v>
      </c>
      <c r="G8" s="7" t="s">
        <v>24</v>
      </c>
      <c r="H8" s="7" t="s">
        <v>24</v>
      </c>
    </row>
    <row r="9" spans="1:10" ht="35.25" customHeight="1">
      <c r="A9" s="15" t="s">
        <v>22</v>
      </c>
      <c r="B9" s="104">
        <v>13.6427307892626</v>
      </c>
      <c r="C9" s="104">
        <v>13.789600566868801</v>
      </c>
      <c r="D9" s="99">
        <v>13.1541891733832</v>
      </c>
      <c r="E9" s="104">
        <v>13.155425664115301</v>
      </c>
      <c r="F9" s="103">
        <f t="shared" si="0"/>
        <v>-0.48730512514729973</v>
      </c>
      <c r="G9" s="103">
        <f t="shared" si="1"/>
        <v>-0.63417490275350019</v>
      </c>
      <c r="H9" s="103">
        <f>E9-D9</f>
        <v>1.2364907321007479E-3</v>
      </c>
    </row>
    <row r="10" spans="1:10" s="80" customFormat="1" ht="35.25" customHeight="1">
      <c r="A10" s="15" t="s">
        <v>23</v>
      </c>
      <c r="B10" s="14">
        <v>6.8749550032397702</v>
      </c>
      <c r="C10" s="14">
        <v>6.8749550032397702</v>
      </c>
      <c r="D10" s="99">
        <v>6.8749550032397702</v>
      </c>
      <c r="E10" s="104">
        <v>6.8749550032397702</v>
      </c>
      <c r="F10" s="103">
        <f t="shared" ref="F10" si="3">E10-B10</f>
        <v>0</v>
      </c>
      <c r="G10" s="103">
        <f t="shared" ref="G10" si="4">E10-C10</f>
        <v>0</v>
      </c>
      <c r="H10" s="103">
        <f t="shared" ref="H10" si="5">E10-D10</f>
        <v>0</v>
      </c>
    </row>
    <row r="11" spans="1:10" s="80" customFormat="1" ht="35.25" customHeight="1">
      <c r="A11" s="15" t="s">
        <v>72</v>
      </c>
      <c r="B11" s="6" t="s">
        <v>24</v>
      </c>
      <c r="C11" s="6" t="s">
        <v>24</v>
      </c>
      <c r="D11" s="6" t="s">
        <v>24</v>
      </c>
      <c r="E11" s="181">
        <v>1</v>
      </c>
      <c r="F11" s="6" t="s">
        <v>24</v>
      </c>
      <c r="G11" s="6" t="s">
        <v>24</v>
      </c>
      <c r="H11" s="6" t="s">
        <v>24</v>
      </c>
    </row>
    <row r="12" spans="1:10" ht="33" customHeight="1">
      <c r="A12" s="15" t="s">
        <v>73</v>
      </c>
      <c r="B12" s="6" t="s">
        <v>24</v>
      </c>
      <c r="C12" s="6" t="s">
        <v>24</v>
      </c>
      <c r="D12" s="6" t="s">
        <v>24</v>
      </c>
      <c r="E12" s="6" t="s">
        <v>24</v>
      </c>
      <c r="F12" s="6" t="s">
        <v>24</v>
      </c>
      <c r="G12" s="6" t="s">
        <v>24</v>
      </c>
      <c r="H12" s="6" t="s">
        <v>24</v>
      </c>
    </row>
  </sheetData>
  <mergeCells count="2">
    <mergeCell ref="A1:C1"/>
    <mergeCell ref="A3:G3"/>
  </mergeCells>
  <pageMargins left="0.7" right="5.2083333333333336E-2" top="0.2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"/>
  <sheetViews>
    <sheetView view="pageLayout" topLeftCell="A5" workbookViewId="0">
      <selection activeCell="H7" sqref="H7"/>
    </sheetView>
  </sheetViews>
  <sheetFormatPr defaultRowHeight="15"/>
  <cols>
    <col min="1" max="1" width="37.42578125" customWidth="1"/>
    <col min="2" max="2" width="11.28515625" customWidth="1"/>
    <col min="3" max="3" width="11.140625" customWidth="1"/>
    <col min="4" max="4" width="10.5703125" style="80" customWidth="1"/>
    <col min="5" max="5" width="10.5703125" customWidth="1"/>
    <col min="6" max="6" width="10.140625" customWidth="1"/>
    <col min="7" max="7" width="13.5703125" customWidth="1"/>
    <col min="8" max="8" width="13.28515625" customWidth="1"/>
    <col min="9" max="9" width="14" customWidth="1"/>
  </cols>
  <sheetData>
    <row r="1" spans="1:9" hidden="1"/>
    <row r="2" spans="1:9" hidden="1"/>
    <row r="3" spans="1:9" ht="48.75" customHeight="1">
      <c r="A3" s="200" t="s">
        <v>37</v>
      </c>
      <c r="B3" s="200"/>
      <c r="C3" s="200"/>
      <c r="D3" s="200"/>
      <c r="E3" s="200"/>
      <c r="F3" s="200"/>
      <c r="G3" s="200"/>
      <c r="H3" s="200"/>
      <c r="I3" s="200"/>
    </row>
    <row r="4" spans="1:9" ht="31.5" customHeight="1">
      <c r="A4" s="200" t="s">
        <v>129</v>
      </c>
      <c r="B4" s="200"/>
      <c r="C4" s="200"/>
      <c r="D4" s="200"/>
      <c r="E4" s="200"/>
      <c r="F4" s="200"/>
      <c r="G4" s="200"/>
      <c r="H4" s="200"/>
      <c r="I4" s="200"/>
    </row>
    <row r="5" spans="1:9" ht="16.5">
      <c r="A5" s="48"/>
      <c r="B5" s="48"/>
      <c r="C5" s="48"/>
      <c r="D5" s="48"/>
      <c r="E5" s="48"/>
      <c r="F5" s="48" t="s">
        <v>38</v>
      </c>
      <c r="G5" s="48"/>
      <c r="H5" s="48"/>
      <c r="I5" s="48"/>
    </row>
    <row r="6" spans="1:9" ht="4.5" customHeight="1">
      <c r="A6" s="36"/>
      <c r="B6" s="36"/>
      <c r="C6" s="36"/>
      <c r="E6" s="36"/>
      <c r="F6" s="36"/>
      <c r="G6" s="36"/>
      <c r="H6" s="36"/>
      <c r="I6" s="36"/>
    </row>
    <row r="7" spans="1:9" ht="181.5" customHeight="1">
      <c r="A7" s="18"/>
      <c r="B7" s="18" t="s">
        <v>142</v>
      </c>
      <c r="C7" s="18" t="s">
        <v>139</v>
      </c>
      <c r="D7" s="18" t="s">
        <v>77</v>
      </c>
      <c r="E7" s="18" t="s">
        <v>131</v>
      </c>
      <c r="F7" s="18" t="s">
        <v>130</v>
      </c>
      <c r="G7" s="18" t="s">
        <v>155</v>
      </c>
      <c r="H7" s="18" t="s">
        <v>156</v>
      </c>
      <c r="I7" s="18" t="s">
        <v>157</v>
      </c>
    </row>
    <row r="8" spans="1:9" ht="38.25" customHeight="1">
      <c r="A8" s="79" t="s">
        <v>39</v>
      </c>
      <c r="B8" s="49">
        <v>27.3</v>
      </c>
      <c r="C8" s="44">
        <v>30.9</v>
      </c>
      <c r="D8" s="44">
        <v>4.1267157799999996</v>
      </c>
      <c r="E8" s="44">
        <v>5.6915419897732296</v>
      </c>
      <c r="F8" s="44">
        <v>38.748430682773197</v>
      </c>
      <c r="G8" s="44">
        <f>F8/B8*100</f>
        <v>141.93564352664174</v>
      </c>
      <c r="H8" s="44">
        <f>F8/C8*100</f>
        <v>125.39945204780972</v>
      </c>
      <c r="I8" s="44">
        <f>E8/D8*100</f>
        <v>137.919408391465</v>
      </c>
    </row>
    <row r="9" spans="1:9" ht="36.75" customHeight="1">
      <c r="A9" s="79" t="s">
        <v>40</v>
      </c>
      <c r="B9" s="44">
        <v>36</v>
      </c>
      <c r="C9" s="55">
        <v>45.37</v>
      </c>
      <c r="D9" s="44">
        <v>8.3077294733265798</v>
      </c>
      <c r="E9" s="44">
        <v>6.1964158953079798</v>
      </c>
      <c r="F9" s="44">
        <v>60.365955020260401</v>
      </c>
      <c r="G9" s="44">
        <f t="shared" ref="G9:G10" si="0">F9/B9*100</f>
        <v>167.68320838961222</v>
      </c>
      <c r="H9" s="44">
        <f t="shared" ref="H9:H10" si="1">F9/C9*100</f>
        <v>133.05257884121755</v>
      </c>
      <c r="I9" s="44">
        <f t="shared" ref="I9:I10" si="2">E9/D9*100</f>
        <v>74.586153957018681</v>
      </c>
    </row>
    <row r="10" spans="1:9" ht="42" customHeight="1">
      <c r="A10" s="79" t="s">
        <v>41</v>
      </c>
      <c r="B10" s="49">
        <v>86.5</v>
      </c>
      <c r="C10" s="44">
        <v>161.27000000000001</v>
      </c>
      <c r="D10" s="44">
        <v>13.837799612</v>
      </c>
      <c r="E10" s="44">
        <v>16.656071591</v>
      </c>
      <c r="F10" s="44">
        <v>84.961244913000002</v>
      </c>
      <c r="G10" s="44">
        <f t="shared" si="0"/>
        <v>98.221092384971101</v>
      </c>
      <c r="H10" s="44">
        <f t="shared" si="1"/>
        <v>52.68260985490172</v>
      </c>
      <c r="I10" s="44">
        <f t="shared" si="2"/>
        <v>120.36647485887875</v>
      </c>
    </row>
    <row r="11" spans="1:9">
      <c r="A11" s="36"/>
      <c r="B11" s="36"/>
      <c r="C11" s="36"/>
      <c r="E11" s="36"/>
      <c r="F11" s="36"/>
      <c r="G11" s="36"/>
      <c r="H11" s="36"/>
      <c r="I11" s="36"/>
    </row>
    <row r="12" spans="1:9" ht="39.75" customHeight="1">
      <c r="A12" s="201" t="s">
        <v>42</v>
      </c>
      <c r="B12" s="201"/>
      <c r="C12" s="201"/>
      <c r="D12" s="201"/>
      <c r="E12" s="201"/>
      <c r="F12" s="201"/>
      <c r="G12" s="201"/>
      <c r="H12" s="201"/>
      <c r="I12" s="201"/>
    </row>
  </sheetData>
  <mergeCells count="3">
    <mergeCell ref="A3:I3"/>
    <mergeCell ref="A4:I4"/>
    <mergeCell ref="A12:I12"/>
  </mergeCells>
  <pageMargins left="0.46875" right="0.17708333333333334" top="0.63541666666666663" bottom="0.75" header="0.3" footer="0.3"/>
  <pageSetup paperSize="9" orientation="landscape" verticalDpi="0" r:id="rId1"/>
  <headerFooter>
    <oddHeader>&amp;C&amp;"GHEA Grapalat,Bold"ՏԵՂԵԿԱՆՔ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4:F15"/>
  <sheetViews>
    <sheetView view="pageLayout" topLeftCell="A4" workbookViewId="0">
      <selection activeCell="F10" sqref="F10"/>
    </sheetView>
  </sheetViews>
  <sheetFormatPr defaultRowHeight="15"/>
  <cols>
    <col min="1" max="1" width="60" customWidth="1"/>
    <col min="2" max="2" width="11" customWidth="1"/>
    <col min="3" max="3" width="11.5703125" customWidth="1"/>
    <col min="4" max="4" width="11.7109375" customWidth="1"/>
    <col min="5" max="5" width="16.42578125" customWidth="1"/>
    <col min="6" max="6" width="18.140625" customWidth="1"/>
  </cols>
  <sheetData>
    <row r="4" spans="1:6" ht="16.5">
      <c r="A4" s="203" t="s">
        <v>69</v>
      </c>
      <c r="B4" s="203"/>
      <c r="C4" s="203"/>
      <c r="D4" s="203"/>
      <c r="E4" s="203"/>
      <c r="F4" s="203"/>
    </row>
    <row r="5" spans="1:6" ht="30" customHeight="1">
      <c r="A5" s="202" t="s">
        <v>74</v>
      </c>
      <c r="B5" s="202"/>
      <c r="C5" s="202"/>
      <c r="D5" s="202"/>
      <c r="E5" s="202"/>
      <c r="F5" s="202"/>
    </row>
    <row r="8" spans="1:6" ht="105.75" customHeight="1">
      <c r="A8" s="85"/>
      <c r="B8" s="86" t="s">
        <v>141</v>
      </c>
      <c r="C8" s="86" t="s">
        <v>138</v>
      </c>
      <c r="D8" s="86" t="s">
        <v>56</v>
      </c>
      <c r="E8" s="86" t="s">
        <v>126</v>
      </c>
      <c r="F8" s="87" t="s">
        <v>70</v>
      </c>
    </row>
    <row r="9" spans="1:6" ht="21.75" customHeight="1">
      <c r="A9" s="88" t="s">
        <v>59</v>
      </c>
      <c r="B9" s="92"/>
      <c r="C9" s="92"/>
      <c r="D9" s="89"/>
      <c r="E9" s="89"/>
      <c r="F9" s="91"/>
    </row>
    <row r="10" spans="1:6" ht="38.25" customHeight="1">
      <c r="A10" s="94" t="s">
        <v>68</v>
      </c>
      <c r="B10" s="96">
        <v>9.5602779616559896</v>
      </c>
      <c r="C10" s="96">
        <v>9.2866130955742907</v>
      </c>
      <c r="D10" s="96">
        <v>9.2252685835534294</v>
      </c>
      <c r="E10" s="96">
        <v>9.17068129737169</v>
      </c>
      <c r="F10" s="95" t="s">
        <v>60</v>
      </c>
    </row>
    <row r="11" spans="1:6" ht="44.25" customHeight="1">
      <c r="A11" s="94" t="s">
        <v>67</v>
      </c>
      <c r="B11" s="7" t="s">
        <v>24</v>
      </c>
      <c r="C11" s="7" t="s">
        <v>24</v>
      </c>
      <c r="D11" s="96">
        <v>6.1692064844979599</v>
      </c>
      <c r="E11" s="96">
        <v>5.5821613555773704</v>
      </c>
      <c r="F11" s="95" t="s">
        <v>61</v>
      </c>
    </row>
    <row r="12" spans="1:6" ht="17.25">
      <c r="A12" s="90" t="s">
        <v>62</v>
      </c>
      <c r="B12" s="91"/>
      <c r="C12" s="91"/>
      <c r="D12" s="93"/>
      <c r="E12" s="93"/>
      <c r="F12" s="91"/>
    </row>
    <row r="13" spans="1:6" ht="38.25" customHeight="1">
      <c r="A13" s="94" t="s">
        <v>63</v>
      </c>
      <c r="B13" s="96">
        <v>89.234487705128402</v>
      </c>
      <c r="C13" s="96">
        <v>88.550147821472507</v>
      </c>
      <c r="D13" s="96">
        <v>87.519089173657406</v>
      </c>
      <c r="E13" s="96">
        <v>87.548125306969595</v>
      </c>
      <c r="F13" s="95" t="s">
        <v>64</v>
      </c>
    </row>
    <row r="14" spans="1:6" ht="17.25">
      <c r="A14" s="90" t="s">
        <v>65</v>
      </c>
      <c r="B14" s="91"/>
      <c r="C14" s="91"/>
      <c r="D14" s="93"/>
      <c r="E14" s="93"/>
      <c r="F14" s="91"/>
    </row>
    <row r="15" spans="1:6" ht="24.75" customHeight="1">
      <c r="A15" s="94" t="s">
        <v>71</v>
      </c>
      <c r="B15" s="96">
        <v>16.456358047592101</v>
      </c>
      <c r="C15" s="96">
        <v>18.904298436734301</v>
      </c>
      <c r="D15" s="96">
        <v>20.901552884087099</v>
      </c>
      <c r="E15" s="186">
        <v>21.784530685861998</v>
      </c>
      <c r="F15" s="95" t="s">
        <v>66</v>
      </c>
    </row>
  </sheetData>
  <mergeCells count="2">
    <mergeCell ref="A5:F5"/>
    <mergeCell ref="A4:F4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D7" sqref="D7"/>
    </sheetView>
  </sheetViews>
  <sheetFormatPr defaultRowHeight="15"/>
  <cols>
    <col min="1" max="1" width="72.7109375" customWidth="1"/>
    <col min="2" max="2" width="17.28515625" customWidth="1"/>
    <col min="3" max="3" width="17" customWidth="1"/>
    <col min="4" max="4" width="17.85546875" customWidth="1"/>
    <col min="5" max="5" width="17.28515625" customWidth="1"/>
  </cols>
  <sheetData>
    <row r="1" spans="1:5" ht="17.25">
      <c r="A1" s="198" t="s">
        <v>69</v>
      </c>
      <c r="B1" s="198"/>
      <c r="C1" s="198"/>
      <c r="D1" s="198"/>
      <c r="E1" s="198"/>
    </row>
    <row r="2" spans="1:5" ht="17.25">
      <c r="A2" s="204" t="s">
        <v>132</v>
      </c>
      <c r="B2" s="204"/>
      <c r="C2" s="204"/>
      <c r="D2" s="204"/>
      <c r="E2" s="204"/>
    </row>
    <row r="3" spans="1:5">
      <c r="A3" s="80"/>
      <c r="B3" s="80"/>
      <c r="C3" s="105" t="s">
        <v>79</v>
      </c>
      <c r="D3" s="80"/>
      <c r="E3" s="80"/>
    </row>
    <row r="4" spans="1:5" ht="53.25" customHeight="1">
      <c r="A4" s="106"/>
      <c r="B4" s="91" t="s">
        <v>143</v>
      </c>
      <c r="C4" s="91" t="s">
        <v>140</v>
      </c>
      <c r="D4" s="91" t="s">
        <v>133</v>
      </c>
      <c r="E4" s="91" t="s">
        <v>135</v>
      </c>
    </row>
    <row r="5" spans="1:5" ht="21.75" customHeight="1">
      <c r="A5" s="107" t="s">
        <v>80</v>
      </c>
      <c r="B5" s="108">
        <v>157.79</v>
      </c>
      <c r="C5" s="108">
        <v>133.80000000000001</v>
      </c>
      <c r="D5" s="108">
        <v>43.066213976473399</v>
      </c>
      <c r="E5" s="108">
        <v>100</v>
      </c>
    </row>
    <row r="6" spans="1:5" ht="18" customHeight="1">
      <c r="A6" s="109" t="s">
        <v>81</v>
      </c>
      <c r="B6" s="110"/>
      <c r="C6" s="110"/>
      <c r="D6" s="110"/>
      <c r="E6" s="111"/>
    </row>
    <row r="7" spans="1:5" ht="19.5" customHeight="1">
      <c r="A7" s="112" t="s">
        <v>82</v>
      </c>
      <c r="B7" s="113">
        <v>-4.01</v>
      </c>
      <c r="C7" s="113">
        <v>78</v>
      </c>
      <c r="D7" s="113">
        <v>30.852728361899999</v>
      </c>
      <c r="E7" s="114">
        <v>74.205626620181405</v>
      </c>
    </row>
    <row r="8" spans="1:5" ht="16.5" customHeight="1">
      <c r="A8" s="109" t="s">
        <v>81</v>
      </c>
      <c r="B8" s="110"/>
      <c r="C8" s="110"/>
      <c r="D8" s="110"/>
      <c r="E8" s="115"/>
    </row>
    <row r="9" spans="1:5" ht="34.5">
      <c r="A9" s="116" t="s">
        <v>83</v>
      </c>
      <c r="B9" s="110">
        <v>-3.19</v>
      </c>
      <c r="C9" s="111">
        <v>78</v>
      </c>
      <c r="D9" s="115">
        <v>30.852728361899999</v>
      </c>
      <c r="E9" s="117"/>
    </row>
    <row r="10" spans="1:5" ht="17.25">
      <c r="A10" s="118" t="s">
        <v>84</v>
      </c>
      <c r="B10" s="110"/>
      <c r="C10" s="110"/>
      <c r="D10" s="110"/>
      <c r="E10" s="110"/>
    </row>
    <row r="11" spans="1:5" ht="17.25">
      <c r="A11" s="119" t="s">
        <v>85</v>
      </c>
      <c r="B11" s="110">
        <v>75.44</v>
      </c>
      <c r="C11" s="111">
        <v>141.1</v>
      </c>
      <c r="D11" s="115">
        <v>152.7983741109</v>
      </c>
      <c r="E11" s="117"/>
    </row>
    <row r="12" spans="1:5" ht="17.25">
      <c r="A12" s="119" t="s">
        <v>86</v>
      </c>
      <c r="B12" s="120">
        <v>-78.63</v>
      </c>
      <c r="C12" s="111">
        <v>-63.1</v>
      </c>
      <c r="D12" s="165">
        <v>-121.94564574899999</v>
      </c>
      <c r="E12" s="117"/>
    </row>
    <row r="13" spans="1:5" ht="17.25">
      <c r="A13" s="121" t="s">
        <v>87</v>
      </c>
      <c r="B13" s="120">
        <v>-0.82</v>
      </c>
      <c r="C13" s="108"/>
      <c r="D13" s="115"/>
      <c r="E13" s="111"/>
    </row>
    <row r="14" spans="1:5" ht="17.25">
      <c r="A14" s="112" t="s">
        <v>88</v>
      </c>
      <c r="B14" s="113">
        <v>161.80000000000001</v>
      </c>
      <c r="C14" s="113">
        <v>55.8</v>
      </c>
      <c r="D14" s="113">
        <v>12.213485614573299</v>
      </c>
      <c r="E14" s="113">
        <v>25.794373379818499</v>
      </c>
    </row>
    <row r="15" spans="1:5" ht="17.25">
      <c r="A15" s="109" t="s">
        <v>81</v>
      </c>
      <c r="B15" s="113"/>
      <c r="C15" s="110"/>
      <c r="D15" s="110"/>
      <c r="E15" s="111"/>
    </row>
    <row r="16" spans="1:5" ht="17.25">
      <c r="A16" s="116" t="s">
        <v>89</v>
      </c>
      <c r="B16" s="111">
        <v>26.14</v>
      </c>
      <c r="C16" s="111">
        <v>55.8</v>
      </c>
      <c r="D16" s="111">
        <v>12.213485614573299</v>
      </c>
      <c r="E16" s="117"/>
    </row>
    <row r="17" spans="1:5" ht="17.25">
      <c r="A17" s="118" t="s">
        <v>84</v>
      </c>
      <c r="B17" s="113"/>
      <c r="C17" s="110"/>
      <c r="D17" s="110"/>
      <c r="E17" s="111"/>
    </row>
    <row r="18" spans="1:5" ht="17.25">
      <c r="A18" s="119" t="s">
        <v>90</v>
      </c>
      <c r="B18" s="111">
        <v>41.2</v>
      </c>
      <c r="C18" s="111">
        <v>77.3</v>
      </c>
      <c r="D18" s="111">
        <v>40.999240899861</v>
      </c>
      <c r="E18" s="117"/>
    </row>
    <row r="19" spans="1:5" ht="17.25">
      <c r="A19" s="109" t="s">
        <v>81</v>
      </c>
      <c r="B19" s="111"/>
      <c r="C19" s="110"/>
      <c r="D19" s="110"/>
      <c r="E19" s="111"/>
    </row>
    <row r="20" spans="1:5" ht="17.25">
      <c r="A20" s="122" t="s">
        <v>91</v>
      </c>
      <c r="B20" s="111">
        <v>41.2</v>
      </c>
      <c r="C20" s="111">
        <v>77.2</v>
      </c>
      <c r="D20" s="111">
        <v>40.999240899861</v>
      </c>
      <c r="E20" s="117"/>
    </row>
    <row r="21" spans="1:5" ht="17.25">
      <c r="A21" s="122" t="s">
        <v>92</v>
      </c>
      <c r="B21" s="120"/>
      <c r="C21" s="110"/>
      <c r="D21" s="111">
        <v>0</v>
      </c>
      <c r="E21" s="111"/>
    </row>
    <row r="22" spans="1:5" ht="17.25">
      <c r="A22" s="119" t="s">
        <v>93</v>
      </c>
      <c r="B22" s="120">
        <v>-15.07</v>
      </c>
      <c r="C22" s="111">
        <v>-21.5</v>
      </c>
      <c r="D22" s="166">
        <v>-28.78575528528766</v>
      </c>
      <c r="E22" s="117"/>
    </row>
    <row r="23" spans="1:5" ht="34.5">
      <c r="A23" s="116" t="s">
        <v>94</v>
      </c>
      <c r="B23" s="111">
        <v>135.66999999999999</v>
      </c>
      <c r="C23" s="115">
        <v>0</v>
      </c>
      <c r="D23" s="115">
        <v>0</v>
      </c>
      <c r="E23" s="117"/>
    </row>
    <row r="24" spans="1:5" ht="16.5" customHeight="1">
      <c r="A24" s="118" t="s">
        <v>84</v>
      </c>
      <c r="B24" s="113"/>
      <c r="C24" s="110"/>
      <c r="D24" s="110"/>
      <c r="E24" s="110"/>
    </row>
    <row r="25" spans="1:5" ht="17.25">
      <c r="A25" s="119" t="s">
        <v>85</v>
      </c>
      <c r="B25" s="111">
        <v>229.88</v>
      </c>
      <c r="C25" s="123">
        <v>0</v>
      </c>
      <c r="D25" s="123">
        <v>0</v>
      </c>
      <c r="E25" s="117"/>
    </row>
    <row r="26" spans="1:5" ht="17.25">
      <c r="A26" s="124" t="s">
        <v>86</v>
      </c>
      <c r="B26" s="120">
        <v>-94.2</v>
      </c>
      <c r="C26" s="123">
        <v>0</v>
      </c>
      <c r="D26" s="123">
        <v>0</v>
      </c>
      <c r="E26" s="117"/>
    </row>
    <row r="27" spans="1:5">
      <c r="A27" s="125" t="s">
        <v>95</v>
      </c>
      <c r="B27" s="80"/>
      <c r="C27" s="80"/>
      <c r="D27" s="80"/>
      <c r="E27" s="80"/>
    </row>
    <row r="28" spans="1:5" ht="33" customHeight="1">
      <c r="A28" s="205" t="s">
        <v>96</v>
      </c>
      <c r="B28" s="205"/>
      <c r="C28" s="205"/>
      <c r="D28" s="205"/>
      <c r="E28" s="205"/>
    </row>
  </sheetData>
  <mergeCells count="3">
    <mergeCell ref="A1:E1"/>
    <mergeCell ref="A2:E2"/>
    <mergeCell ref="A28:E28"/>
  </mergeCells>
  <pageMargins left="0.2" right="0.23" top="0.31" bottom="0.27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E10" sqref="E10"/>
    </sheetView>
  </sheetViews>
  <sheetFormatPr defaultRowHeight="15"/>
  <cols>
    <col min="1" max="1" width="61" customWidth="1"/>
    <col min="2" max="2" width="13.28515625" customWidth="1"/>
    <col min="3" max="3" width="14" customWidth="1"/>
    <col min="4" max="4" width="13" customWidth="1"/>
    <col min="5" max="6" width="13.28515625" customWidth="1"/>
  </cols>
  <sheetData>
    <row r="1" spans="1:6" ht="16.5">
      <c r="A1" s="200" t="s">
        <v>69</v>
      </c>
      <c r="B1" s="200"/>
      <c r="C1" s="200"/>
      <c r="D1" s="200"/>
      <c r="E1" s="200"/>
      <c r="F1" s="200"/>
    </row>
    <row r="2" spans="1:6" ht="36.75" customHeight="1">
      <c r="A2" s="204" t="s">
        <v>134</v>
      </c>
      <c r="B2" s="204"/>
      <c r="C2" s="204"/>
      <c r="D2" s="204"/>
      <c r="E2" s="204"/>
      <c r="F2" s="204"/>
    </row>
    <row r="3" spans="1:6">
      <c r="A3" s="80"/>
      <c r="B3" s="80"/>
      <c r="C3" s="80"/>
      <c r="D3" s="105" t="s">
        <v>79</v>
      </c>
      <c r="E3" s="80"/>
      <c r="F3" s="80"/>
    </row>
    <row r="4" spans="1:6">
      <c r="A4" s="80"/>
      <c r="B4" s="80"/>
      <c r="C4" s="80"/>
      <c r="D4" s="80"/>
      <c r="E4" s="80"/>
      <c r="F4" s="80"/>
    </row>
    <row r="5" spans="1:6" ht="51.75">
      <c r="A5" s="106"/>
      <c r="B5" s="91" t="s">
        <v>143</v>
      </c>
      <c r="C5" s="91" t="s">
        <v>140</v>
      </c>
      <c r="D5" s="91" t="s">
        <v>133</v>
      </c>
      <c r="E5" s="91" t="s">
        <v>135</v>
      </c>
      <c r="F5" s="91" t="s">
        <v>131</v>
      </c>
    </row>
    <row r="6" spans="1:6" ht="17.25">
      <c r="A6" s="126" t="s">
        <v>97</v>
      </c>
      <c r="B6" s="127">
        <v>42.49</v>
      </c>
      <c r="C6" s="127">
        <v>55.5</v>
      </c>
      <c r="D6" s="127">
        <v>70.123959790575896</v>
      </c>
      <c r="E6" s="127">
        <v>100</v>
      </c>
      <c r="F6" s="127">
        <v>9.1630146364403995</v>
      </c>
    </row>
    <row r="7" spans="1:6" ht="17.25">
      <c r="A7" s="135" t="s">
        <v>81</v>
      </c>
      <c r="B7" s="110"/>
      <c r="C7" s="110"/>
      <c r="D7" s="128"/>
      <c r="E7" s="128"/>
      <c r="F7" s="128"/>
    </row>
    <row r="8" spans="1:6" ht="17.25">
      <c r="A8" s="129" t="s">
        <v>98</v>
      </c>
      <c r="B8" s="130">
        <v>22.62</v>
      </c>
      <c r="C8" s="131">
        <v>25.2</v>
      </c>
      <c r="D8" s="131">
        <v>36.076107925750001</v>
      </c>
      <c r="E8" s="132">
        <v>51.446193331766601</v>
      </c>
      <c r="F8" s="131">
        <v>6.4709317134999997</v>
      </c>
    </row>
    <row r="9" spans="1:6" ht="17.25">
      <c r="A9" s="135" t="s">
        <v>81</v>
      </c>
      <c r="B9" s="110"/>
      <c r="C9" s="110"/>
      <c r="D9" s="128"/>
      <c r="E9" s="128"/>
      <c r="F9" s="128"/>
    </row>
    <row r="10" spans="1:6" s="80" customFormat="1" ht="34.5">
      <c r="A10" s="133" t="s">
        <v>99</v>
      </c>
      <c r="B10" s="110">
        <v>22.58</v>
      </c>
      <c r="C10" s="128">
        <v>25.2</v>
      </c>
      <c r="D10" s="131">
        <v>36.076107925750001</v>
      </c>
      <c r="E10" s="128">
        <v>51.446193331766601</v>
      </c>
      <c r="F10" s="131">
        <v>6.4709317134999997</v>
      </c>
    </row>
    <row r="11" spans="1:6" ht="17.25">
      <c r="A11" s="134" t="s">
        <v>100</v>
      </c>
      <c r="B11" s="110">
        <v>0.04</v>
      </c>
      <c r="C11" s="127"/>
      <c r="D11" s="131"/>
      <c r="E11" s="117"/>
      <c r="F11" s="131"/>
    </row>
    <row r="12" spans="1:6" ht="17.25">
      <c r="A12" s="129" t="s">
        <v>101</v>
      </c>
      <c r="B12" s="130">
        <v>19.87</v>
      </c>
      <c r="C12" s="131">
        <v>30.2</v>
      </c>
      <c r="D12" s="131">
        <v>34.047851864825901</v>
      </c>
      <c r="E12" s="182">
        <v>48.553806668233399</v>
      </c>
      <c r="F12" s="131">
        <v>2.6920829229404002</v>
      </c>
    </row>
    <row r="13" spans="1:6" ht="17.25">
      <c r="A13" s="135" t="s">
        <v>81</v>
      </c>
      <c r="B13" s="110"/>
      <c r="C13" s="110"/>
      <c r="D13" s="128"/>
      <c r="E13" s="128"/>
      <c r="F13" s="128"/>
    </row>
    <row r="14" spans="1:6" s="80" customFormat="1" ht="34.5">
      <c r="A14" s="134" t="s">
        <v>102</v>
      </c>
      <c r="B14" s="110">
        <v>11.29</v>
      </c>
      <c r="C14" s="128">
        <v>14.7</v>
      </c>
      <c r="D14" s="111">
        <v>18.419365087225898</v>
      </c>
      <c r="E14" s="128">
        <v>26.266863911044201</v>
      </c>
      <c r="F14" s="111">
        <v>2.6920829229404002</v>
      </c>
    </row>
    <row r="15" spans="1:6" s="80" customFormat="1" ht="34.5">
      <c r="A15" s="136" t="s">
        <v>103</v>
      </c>
      <c r="B15" s="110">
        <v>8.5730000000000004</v>
      </c>
      <c r="C15" s="128">
        <v>15.6</v>
      </c>
      <c r="D15" s="123">
        <v>15.628486777599999</v>
      </c>
      <c r="E15" s="128">
        <v>22.286942757189198</v>
      </c>
      <c r="F15" s="123">
        <v>0</v>
      </c>
    </row>
    <row r="16" spans="1:6" ht="17.25">
      <c r="A16" s="137" t="s">
        <v>104</v>
      </c>
      <c r="B16" s="138"/>
      <c r="C16" s="138"/>
      <c r="D16" s="138"/>
      <c r="E16" s="138"/>
      <c r="F16" s="138"/>
    </row>
    <row r="17" spans="1:6">
      <c r="A17" s="80"/>
      <c r="B17" s="80"/>
      <c r="C17" s="80"/>
      <c r="D17" s="80"/>
      <c r="E17" s="80"/>
      <c r="F17" s="80"/>
    </row>
    <row r="18" spans="1:6" ht="34.5" customHeight="1">
      <c r="A18" s="205" t="s">
        <v>96</v>
      </c>
      <c r="B18" s="205"/>
      <c r="C18" s="205"/>
      <c r="D18" s="205"/>
      <c r="E18" s="205"/>
      <c r="F18" s="205"/>
    </row>
  </sheetData>
  <mergeCells count="3">
    <mergeCell ref="A1:F1"/>
    <mergeCell ref="A2:F2"/>
    <mergeCell ref="A18:F18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E4" sqref="E4"/>
    </sheetView>
  </sheetViews>
  <sheetFormatPr defaultRowHeight="15"/>
  <cols>
    <col min="1" max="1" width="68.42578125" customWidth="1"/>
    <col min="2" max="2" width="16.28515625" customWidth="1"/>
    <col min="3" max="3" width="16" customWidth="1"/>
    <col min="4" max="4" width="15.42578125" customWidth="1"/>
    <col min="5" max="5" width="14.7109375" customWidth="1"/>
  </cols>
  <sheetData>
    <row r="1" spans="1:5" ht="17.25">
      <c r="A1" s="202" t="s">
        <v>69</v>
      </c>
      <c r="B1" s="202"/>
      <c r="C1" s="202"/>
      <c r="D1" s="202"/>
      <c r="E1" s="202"/>
    </row>
    <row r="2" spans="1:5" ht="17.25">
      <c r="A2" s="206" t="s">
        <v>136</v>
      </c>
      <c r="B2" s="206"/>
      <c r="C2" s="206"/>
      <c r="D2" s="206"/>
      <c r="E2" s="206"/>
    </row>
    <row r="3" spans="1:5">
      <c r="A3" s="80"/>
      <c r="B3" s="80"/>
      <c r="C3" s="80"/>
      <c r="D3" s="80"/>
      <c r="E3" s="80"/>
    </row>
    <row r="4" spans="1:5" ht="17.25">
      <c r="A4" s="106"/>
      <c r="B4" s="91" t="s">
        <v>141</v>
      </c>
      <c r="C4" s="91" t="s">
        <v>138</v>
      </c>
      <c r="D4" s="91" t="s">
        <v>56</v>
      </c>
      <c r="E4" s="91" t="s">
        <v>126</v>
      </c>
    </row>
    <row r="5" spans="1:5" ht="24.75" customHeight="1">
      <c r="A5" s="143" t="s">
        <v>105</v>
      </c>
      <c r="B5" s="139">
        <v>294.84266700000001</v>
      </c>
      <c r="C5" s="139">
        <v>413.48102299999999</v>
      </c>
      <c r="D5" s="139">
        <v>508.33326899999997</v>
      </c>
      <c r="E5" s="139">
        <v>535.51749400000006</v>
      </c>
    </row>
    <row r="6" spans="1:5" ht="21.75" customHeight="1">
      <c r="A6" s="144" t="s">
        <v>106</v>
      </c>
      <c r="B6" s="175">
        <v>100</v>
      </c>
      <c r="C6" s="175">
        <v>100</v>
      </c>
      <c r="D6" s="175">
        <v>100</v>
      </c>
      <c r="E6" s="175">
        <v>100</v>
      </c>
    </row>
    <row r="7" spans="1:5" ht="17.25">
      <c r="A7" s="144" t="s">
        <v>81</v>
      </c>
      <c r="B7" s="140"/>
      <c r="C7" s="140"/>
      <c r="D7" s="140"/>
      <c r="E7" s="140"/>
    </row>
    <row r="8" spans="1:5" ht="17.25">
      <c r="A8" s="141" t="s">
        <v>107</v>
      </c>
      <c r="B8" s="188">
        <v>7.5935414055931103</v>
      </c>
      <c r="C8" s="185">
        <v>11.286563930166199</v>
      </c>
      <c r="D8" s="177">
        <v>15.5</v>
      </c>
      <c r="E8" s="184">
        <v>4.36163155484142</v>
      </c>
    </row>
    <row r="9" spans="1:5" ht="17.25">
      <c r="A9" s="141" t="s">
        <v>108</v>
      </c>
      <c r="B9" s="188">
        <v>50.248663637274703</v>
      </c>
      <c r="C9" s="185">
        <v>45.715159943386297</v>
      </c>
      <c r="D9" s="177">
        <v>41.8</v>
      </c>
      <c r="E9" s="184">
        <v>44.492852926294901</v>
      </c>
    </row>
    <row r="10" spans="1:5" ht="17.25">
      <c r="A10" s="141" t="s">
        <v>109</v>
      </c>
      <c r="B10" s="188">
        <v>41.838564023028603</v>
      </c>
      <c r="C10" s="185">
        <v>42.603071048317503</v>
      </c>
      <c r="D10" s="177">
        <v>42.2</v>
      </c>
      <c r="E10" s="184">
        <v>50.626584012211602</v>
      </c>
    </row>
    <row r="11" spans="1:5" ht="17.25">
      <c r="A11" s="141" t="s">
        <v>110</v>
      </c>
      <c r="B11" s="188">
        <v>0.319230934103577</v>
      </c>
      <c r="C11" s="185">
        <v>0.39520507813003097</v>
      </c>
      <c r="D11" s="176">
        <v>0.4</v>
      </c>
      <c r="E11" s="185">
        <v>0.51893150665214305</v>
      </c>
    </row>
    <row r="12" spans="1:5" ht="36" customHeight="1">
      <c r="A12" s="144" t="s">
        <v>111</v>
      </c>
      <c r="B12" s="178">
        <v>13.6427307892626</v>
      </c>
      <c r="C12" s="187">
        <v>13.789600566868801</v>
      </c>
      <c r="D12" s="177">
        <v>13.154199999999999</v>
      </c>
      <c r="E12" s="183">
        <v>13.155425664115301</v>
      </c>
    </row>
    <row r="13" spans="1:5" ht="22.5" customHeight="1">
      <c r="A13" s="144" t="s">
        <v>112</v>
      </c>
      <c r="B13" s="142">
        <v>1876.10255739886</v>
      </c>
      <c r="C13" s="142">
        <v>2066.78456485777</v>
      </c>
      <c r="D13" s="142">
        <v>2208.3267577672555</v>
      </c>
      <c r="E13" s="142">
        <v>2875.2796390830899</v>
      </c>
    </row>
    <row r="14" spans="1:5">
      <c r="A14" s="80"/>
      <c r="B14" s="80"/>
      <c r="C14" s="80"/>
      <c r="D14" s="80"/>
      <c r="E14" s="80"/>
    </row>
    <row r="15" spans="1:5" ht="33.75" customHeight="1">
      <c r="A15" s="205" t="s">
        <v>96</v>
      </c>
      <c r="B15" s="205"/>
      <c r="C15" s="205"/>
      <c r="D15" s="205"/>
      <c r="E15" s="205"/>
    </row>
  </sheetData>
  <mergeCells count="3">
    <mergeCell ref="A1:E1"/>
    <mergeCell ref="A2:E2"/>
    <mergeCell ref="A15:E15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E5" sqref="E5"/>
    </sheetView>
  </sheetViews>
  <sheetFormatPr defaultRowHeight="15"/>
  <cols>
    <col min="1" max="1" width="56.5703125" customWidth="1"/>
    <col min="2" max="2" width="17.7109375" customWidth="1"/>
    <col min="3" max="3" width="17.85546875" customWidth="1"/>
    <col min="4" max="4" width="18.140625" customWidth="1"/>
    <col min="5" max="5" width="16.85546875" customWidth="1"/>
  </cols>
  <sheetData>
    <row r="1" spans="1:5" ht="17.25">
      <c r="A1" s="202" t="s">
        <v>69</v>
      </c>
      <c r="B1" s="202"/>
      <c r="C1" s="202"/>
      <c r="D1" s="202"/>
      <c r="E1" s="202"/>
    </row>
    <row r="2" spans="1:5" ht="37.5" customHeight="1">
      <c r="A2" s="206" t="s">
        <v>137</v>
      </c>
      <c r="B2" s="206"/>
      <c r="C2" s="206"/>
      <c r="D2" s="206"/>
      <c r="E2" s="206"/>
    </row>
    <row r="3" spans="1:5" ht="17.25">
      <c r="A3" s="83"/>
      <c r="B3" s="83"/>
      <c r="C3" s="83"/>
      <c r="D3" s="83"/>
      <c r="E3" s="83"/>
    </row>
    <row r="4" spans="1:5" ht="17.25">
      <c r="A4" s="106"/>
      <c r="B4" s="110" t="s">
        <v>141</v>
      </c>
      <c r="C4" s="110" t="s">
        <v>138</v>
      </c>
      <c r="D4" s="110" t="s">
        <v>56</v>
      </c>
      <c r="E4" s="110" t="s">
        <v>126</v>
      </c>
    </row>
    <row r="5" spans="1:5" ht="34.5">
      <c r="A5" s="145" t="s">
        <v>113</v>
      </c>
      <c r="B5" s="180">
        <v>2662.1804794122299</v>
      </c>
      <c r="C5" s="180">
        <v>3110.35105514116</v>
      </c>
      <c r="D5" s="180">
        <v>3379.9525870887928</v>
      </c>
      <c r="E5" s="180">
        <v>3552.3841289758998</v>
      </c>
    </row>
    <row r="6" spans="1:5" ht="17.25">
      <c r="A6" s="146" t="s">
        <v>114</v>
      </c>
      <c r="B6" s="170">
        <v>100</v>
      </c>
      <c r="C6" s="169">
        <v>100</v>
      </c>
      <c r="D6" s="168">
        <v>100</v>
      </c>
      <c r="E6" s="167">
        <v>100.00000000000003</v>
      </c>
    </row>
    <row r="7" spans="1:5" ht="17.25">
      <c r="A7" s="149" t="s">
        <v>81</v>
      </c>
      <c r="B7" s="110"/>
      <c r="C7" s="110"/>
      <c r="D7" s="147"/>
      <c r="E7" s="148"/>
    </row>
    <row r="8" spans="1:5" ht="17.25">
      <c r="A8" s="150" t="s">
        <v>115</v>
      </c>
      <c r="B8" s="151">
        <v>83.853317054345098</v>
      </c>
      <c r="C8" s="152">
        <v>83.8787303354123</v>
      </c>
      <c r="D8" s="153">
        <v>83.770658523853257</v>
      </c>
      <c r="E8" s="148">
        <v>82.508630960566705</v>
      </c>
    </row>
    <row r="9" spans="1:5" ht="17.25">
      <c r="A9" s="150" t="s">
        <v>116</v>
      </c>
      <c r="B9" s="154">
        <v>15.4814131899305</v>
      </c>
      <c r="C9" s="155">
        <v>15.3764447388271</v>
      </c>
      <c r="D9" s="156">
        <v>15.565565447777784</v>
      </c>
      <c r="E9" s="157">
        <v>16.793301493340401</v>
      </c>
    </row>
    <row r="10" spans="1:5" ht="17.25">
      <c r="A10" s="150" t="s">
        <v>117</v>
      </c>
      <c r="B10" s="154">
        <v>0.66526975572434799</v>
      </c>
      <c r="C10" s="158">
        <v>0.74482492576056702</v>
      </c>
      <c r="D10" s="159">
        <v>0.66377602836895744</v>
      </c>
      <c r="E10" s="160">
        <v>0.698067546092901</v>
      </c>
    </row>
    <row r="11" spans="1:5" ht="17.25">
      <c r="A11" s="146" t="s">
        <v>118</v>
      </c>
      <c r="B11" s="171">
        <v>100</v>
      </c>
      <c r="C11" s="172">
        <v>100</v>
      </c>
      <c r="D11" s="173">
        <v>100</v>
      </c>
      <c r="E11" s="174">
        <v>100</v>
      </c>
    </row>
    <row r="12" spans="1:5" ht="17.25">
      <c r="A12" s="149" t="s">
        <v>81</v>
      </c>
      <c r="B12" s="110"/>
      <c r="C12" s="110"/>
      <c r="D12" s="161"/>
      <c r="E12" s="162"/>
    </row>
    <row r="13" spans="1:5" ht="17.25">
      <c r="A13" s="163" t="s">
        <v>119</v>
      </c>
      <c r="B13" s="151">
        <v>20.157733664497002</v>
      </c>
      <c r="C13" s="164">
        <v>26.601265905037401</v>
      </c>
      <c r="D13" s="161">
        <v>33.728587022988854</v>
      </c>
      <c r="E13" s="162">
        <v>33.418325501568603</v>
      </c>
    </row>
    <row r="14" spans="1:5" ht="17.25">
      <c r="A14" s="163" t="s">
        <v>120</v>
      </c>
      <c r="B14" s="151">
        <v>59.435757360014001</v>
      </c>
      <c r="C14" s="164">
        <v>53.114641021764399</v>
      </c>
      <c r="D14" s="161">
        <v>47.097168625394218</v>
      </c>
      <c r="E14" s="162">
        <v>46.155924404075897</v>
      </c>
    </row>
    <row r="15" spans="1:5" ht="17.25">
      <c r="A15" s="163" t="s">
        <v>121</v>
      </c>
      <c r="B15" s="151">
        <v>10.443088096317201</v>
      </c>
      <c r="C15" s="164">
        <v>10.5100157431381</v>
      </c>
      <c r="D15" s="161">
        <v>11.233018832980823</v>
      </c>
      <c r="E15" s="162">
        <v>12.597611894535101</v>
      </c>
    </row>
    <row r="16" spans="1:5" ht="17.25">
      <c r="A16" s="163" t="s">
        <v>122</v>
      </c>
      <c r="B16" s="151">
        <v>9.18199472124682</v>
      </c>
      <c r="C16" s="164">
        <v>8.9222620363494105</v>
      </c>
      <c r="D16" s="161">
        <v>7.0832217071827399</v>
      </c>
      <c r="E16" s="162">
        <v>6.98997097954331</v>
      </c>
    </row>
    <row r="17" spans="1:5" ht="17.25">
      <c r="A17" s="163" t="s">
        <v>123</v>
      </c>
      <c r="B17" s="151">
        <v>0.23390310689895599</v>
      </c>
      <c r="C17" s="164">
        <v>0.215473570728349</v>
      </c>
      <c r="D17" s="161">
        <v>0.19507483874579537</v>
      </c>
      <c r="E17" s="162">
        <v>0.17622632534184601</v>
      </c>
    </row>
    <row r="18" spans="1:5" ht="17.25">
      <c r="A18" s="163" t="s">
        <v>124</v>
      </c>
      <c r="B18" s="151">
        <v>0.547523051025955</v>
      </c>
      <c r="C18" s="164">
        <v>0.63634172298226899</v>
      </c>
      <c r="D18" s="161">
        <v>0.66292897270756568</v>
      </c>
      <c r="E18" s="162">
        <v>0.66194089493522901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</vt:vector>
  </TitlesOfParts>
  <Company>parliament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2017-09-25T05:46:35Z</cp:lastPrinted>
  <dcterms:created xsi:type="dcterms:W3CDTF">2016-03-11T11:20:21Z</dcterms:created>
  <dcterms:modified xsi:type="dcterms:W3CDTF">2017-09-25T05:46:42Z</dcterms:modified>
</cp:coreProperties>
</file>