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9405" activeTab="8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calcPr calcId="124519"/>
</workbook>
</file>

<file path=xl/calcChain.xml><?xml version="1.0" encoding="utf-8"?>
<calcChain xmlns="http://schemas.openxmlformats.org/spreadsheetml/2006/main">
  <c r="G6" i="3"/>
  <c r="F6" i="1" l="1"/>
  <c r="H9" i="4"/>
  <c r="H10"/>
  <c r="H8"/>
  <c r="G9"/>
  <c r="G10"/>
  <c r="G8"/>
  <c r="G10" i="3"/>
  <c r="G24" i="2"/>
  <c r="H16"/>
  <c r="H8"/>
  <c r="H11" i="3"/>
  <c r="H24" i="2"/>
  <c r="F14"/>
  <c r="F48" i="1"/>
  <c r="F36"/>
  <c r="H42"/>
  <c r="H38"/>
  <c r="H24"/>
  <c r="H19"/>
  <c r="H8"/>
  <c r="G21"/>
  <c r="G12"/>
  <c r="F20"/>
  <c r="F24"/>
  <c r="F14"/>
  <c r="F6" i="3"/>
  <c r="F7" i="2"/>
  <c r="H20"/>
  <c r="G11" l="1"/>
  <c r="H35" i="1"/>
  <c r="H31"/>
  <c r="H47"/>
  <c r="H45"/>
  <c r="I8" i="4"/>
  <c r="H20" i="1"/>
  <c r="H6" i="3"/>
  <c r="H7" i="2"/>
  <c r="G7"/>
  <c r="H29" i="1"/>
  <c r="G29"/>
  <c r="F29"/>
  <c r="H6"/>
  <c r="G6"/>
  <c r="F20" i="2"/>
  <c r="H33" i="1"/>
  <c r="G35"/>
  <c r="I9" i="4" l="1"/>
  <c r="I10"/>
  <c r="H7" i="3"/>
  <c r="H9"/>
  <c r="H10"/>
  <c r="G7"/>
  <c r="G9"/>
  <c r="F10"/>
  <c r="F9"/>
  <c r="F7"/>
  <c r="H19" i="2"/>
  <c r="H21"/>
  <c r="H25"/>
  <c r="H11"/>
  <c r="H13"/>
  <c r="H14"/>
  <c r="H15"/>
  <c r="G20"/>
  <c r="G21"/>
  <c r="G25"/>
  <c r="G19"/>
  <c r="G13"/>
  <c r="G14"/>
  <c r="G15"/>
  <c r="G16"/>
  <c r="G8"/>
  <c r="F25"/>
  <c r="F24"/>
  <c r="F21"/>
  <c r="F19"/>
  <c r="F15"/>
  <c r="F16"/>
  <c r="F13"/>
  <c r="F11"/>
  <c r="F8"/>
  <c r="H48" i="1"/>
  <c r="H43"/>
  <c r="H44"/>
  <c r="H36"/>
  <c r="H37"/>
  <c r="H39"/>
  <c r="H21"/>
  <c r="H22"/>
  <c r="H10"/>
  <c r="H12"/>
  <c r="H13"/>
  <c r="H14"/>
  <c r="H15"/>
  <c r="H16"/>
  <c r="G48"/>
  <c r="G47"/>
  <c r="G43"/>
  <c r="G44"/>
  <c r="G45"/>
  <c r="G42"/>
  <c r="G31"/>
  <c r="G33"/>
  <c r="G36"/>
  <c r="G37"/>
  <c r="G39"/>
  <c r="G20"/>
  <c r="G22"/>
  <c r="G24"/>
  <c r="G8"/>
  <c r="G10"/>
  <c r="G13"/>
  <c r="G14"/>
  <c r="G16"/>
  <c r="G19"/>
  <c r="F47"/>
  <c r="F45"/>
  <c r="F44"/>
  <c r="F43"/>
  <c r="F42"/>
  <c r="F31"/>
  <c r="F33"/>
  <c r="F35"/>
  <c r="F37"/>
  <c r="F39"/>
  <c r="F19"/>
  <c r="F21"/>
  <c r="F22"/>
  <c r="F8"/>
  <c r="F10"/>
  <c r="F12"/>
  <c r="F13"/>
  <c r="F16"/>
</calcChain>
</file>

<file path=xl/sharedStrings.xml><?xml version="1.0" encoding="utf-8"?>
<sst xmlns="http://schemas.openxmlformats.org/spreadsheetml/2006/main" count="279" uniqueCount="153">
  <si>
    <t xml:space="preserve">   ՀՀ կառավարության պարտք</t>
  </si>
  <si>
    <t xml:space="preserve">          այդ թվում՝</t>
  </si>
  <si>
    <t xml:space="preserve">     արտաքին պարտք</t>
  </si>
  <si>
    <t xml:space="preserve">            այդ թվում՝</t>
  </si>
  <si>
    <t>*ՀՀ կառավարության արտաքին երաշխիքները տրամադրվել են ՀՀ կենտրոնական բանկի վարկերի գծով և կրկնահաշվարկից խուսափելու նպատակով արտացոլված են ՀՀ կենտրոնական բանկի արտաքին պարտքի մեջ</t>
  </si>
  <si>
    <t>ՀՀ կառավարության պարտք, (մլրդ դրամ)</t>
  </si>
  <si>
    <t xml:space="preserve">     ներքին պարտք</t>
  </si>
  <si>
    <t xml:space="preserve">     արտաքին վարկեր և փոխառություններ</t>
  </si>
  <si>
    <t xml:space="preserve">     ներքին վարկեր և փոխառություններ</t>
  </si>
  <si>
    <t xml:space="preserve">     պետական գանձապետական պարտատոմսեր</t>
  </si>
  <si>
    <t xml:space="preserve">     արտարժութային պետական պարտատոմսեր</t>
  </si>
  <si>
    <t xml:space="preserve">     արտաքին երաշխիքներ</t>
  </si>
  <si>
    <t xml:space="preserve">     ներքին երաշխիքներ</t>
  </si>
  <si>
    <t>Կառուցվածքն ըստ թողարկման (ներգրավման) ժամկետայնության, %</t>
  </si>
  <si>
    <t xml:space="preserve">     կարճաժամկետ</t>
  </si>
  <si>
    <t xml:space="preserve">     միջնաժամկետ</t>
  </si>
  <si>
    <t xml:space="preserve">     երկարաժամկետ</t>
  </si>
  <si>
    <t>Կառուցվածքն ըստ տոկոսադրույքի, %</t>
  </si>
  <si>
    <t xml:space="preserve">     լողացող տոկոսադրույքով</t>
  </si>
  <si>
    <t xml:space="preserve">     ֆիքսված տոկոսադրույքով</t>
  </si>
  <si>
    <t>ՀՀ կառավարության պարտքի միջին տոկոսադրույքը, %</t>
  </si>
  <si>
    <t xml:space="preserve">     ներքին վարկերի և փոխառությունների գծով</t>
  </si>
  <si>
    <t xml:space="preserve">     պետական գանձապետական պարտատոմսերի գծով</t>
  </si>
  <si>
    <t xml:space="preserve">     արտարժութային պետական պարտատոմսերի գծով</t>
  </si>
  <si>
    <t>-</t>
  </si>
  <si>
    <t>Փոխարկման համար կիրառված ԱՄՆ դոլար/ՀՀ դրամ փոխարժեքը</t>
  </si>
  <si>
    <t xml:space="preserve">     որից`</t>
  </si>
  <si>
    <t>ՀՀ ՊԵՏԱԿԱՆ ՊԱՐՏՔ</t>
  </si>
  <si>
    <t>ՀՀ կենտրոնական բանկի արտաքին պարտք</t>
  </si>
  <si>
    <t>ՀՀ կառավարության պարտք</t>
  </si>
  <si>
    <t xml:space="preserve">          որից՝</t>
  </si>
  <si>
    <t>Կառուցվածքն ըստ ռեզիդենտության, %</t>
  </si>
  <si>
    <t>Կառուցվածքն ըստ գործիքակազմի, %</t>
  </si>
  <si>
    <r>
      <t xml:space="preserve">                                                                                                                             </t>
    </r>
    <r>
      <rPr>
        <b/>
        <sz val="12"/>
        <color theme="1"/>
        <rFont val="GHEA Grapalat"/>
        <family val="3"/>
      </rPr>
      <t xml:space="preserve"> </t>
    </r>
    <r>
      <rPr>
        <b/>
        <sz val="14"/>
        <color theme="1"/>
        <rFont val="GHEA Grapalat"/>
        <family val="3"/>
      </rPr>
      <t>ՏԵՂԵԿԱՆՔ</t>
    </r>
  </si>
  <si>
    <t xml:space="preserve">                                                                                   ՏԵՂԵԿԱՆՔ</t>
  </si>
  <si>
    <t xml:space="preserve">                  </t>
  </si>
  <si>
    <t>մլն ԱՄՆ դոլար</t>
  </si>
  <si>
    <t>Տոկոսավճար</t>
  </si>
  <si>
    <t>Մայր գումարի մարում</t>
  </si>
  <si>
    <t>Վարկային միջոցների ստացում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</si>
  <si>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տեղեկագրերը</t>
  </si>
  <si>
    <t>ՀՀ կառավարության երաշխիքով տրամադրված վարկեր</t>
  </si>
  <si>
    <t>ռեզիդենտների կողմից ձեռքբերված արտարժութային պետական պարտատոմսեր</t>
  </si>
  <si>
    <t>ներքին երաշխիքներ</t>
  </si>
  <si>
    <t>ռեզիդենտների կողմից ձեռքբերված պետական գանձապետական պարտատոմսեր</t>
  </si>
  <si>
    <t>վարկեր և փոխառություններ</t>
  </si>
  <si>
    <t>արտաքին երաշխիքներ*</t>
  </si>
  <si>
    <t>ոչ ռեզիդենտների կողմից ձեռքբերված    արտարժութային պետական պարտատոմսեր</t>
  </si>
  <si>
    <t>ոչ ռեզիդենտների կողմից ձեռքբերված  պետական գանձապետական պարտատոմսեր</t>
  </si>
  <si>
    <t>ոչ ռեզիդենտների կողմից ձեռքբերված  արտարժութային պետական պարտատոմսեր</t>
  </si>
  <si>
    <t xml:space="preserve">                                                                                                                      </t>
  </si>
  <si>
    <t xml:space="preserve">                այդ թվում՝</t>
  </si>
  <si>
    <t xml:space="preserve">          որից`</t>
  </si>
  <si>
    <t xml:space="preserve">     արտաքին վարկերի և փոխառությունների գծով</t>
  </si>
  <si>
    <t xml:space="preserve">                                                                                                       /մլն ԱՄՆ դոլար/                                  </t>
  </si>
  <si>
    <t>Վերաֆինանսավորման ռիսկ</t>
  </si>
  <si>
    <t>8 – 11 տարի</t>
  </si>
  <si>
    <t>առավելագույնը 20%</t>
  </si>
  <si>
    <t>Տոկոսադրույքի ռիսկ</t>
  </si>
  <si>
    <t>Ֆիքսված տոկոսադրույքով պարտքի կշիռը ընդամենը պարտքի մեջ</t>
  </si>
  <si>
    <t>առնվազն 80%</t>
  </si>
  <si>
    <t>Փոխարժեքի ռիսկ</t>
  </si>
  <si>
    <t>առնվազն 20%</t>
  </si>
  <si>
    <t>ՀՀ կառավարության պարտքի մինչև մարում միջին ժամկետը, տարի</t>
  </si>
  <si>
    <t>ՏԵՂԵԿԱՆՔ</t>
  </si>
  <si>
    <t>Ներքին պարտքի կշիռը ընդամենը պարտքի մեջ</t>
  </si>
  <si>
    <t xml:space="preserve">     արտաքին երաշխիքների գծով</t>
  </si>
  <si>
    <t xml:space="preserve">     ներքին երաշխիքների գծով</t>
  </si>
  <si>
    <t xml:space="preserve">ՀՀ կառավարության պարտքի կառավարման  ուղենշային ցուցանիշները </t>
  </si>
  <si>
    <t xml:space="preserve">                                                                                     ՏԵՂԵԿԱՆՔ</t>
  </si>
  <si>
    <t>մլրդ դրամ</t>
  </si>
  <si>
    <t xml:space="preserve">Ընդամենը ֆինանսավորումն փոխառու զուտ միջոցների հաշվին* </t>
  </si>
  <si>
    <t>այդ թվում`</t>
  </si>
  <si>
    <t>ներքին աղբյուրներից</t>
  </si>
  <si>
    <t>պետական գանձապետական պարտատոմսերի տեղաբաշխումից զուտ մուտք</t>
  </si>
  <si>
    <t xml:space="preserve">      որից`</t>
  </si>
  <si>
    <t>տեղաբաշխումից մուտք</t>
  </si>
  <si>
    <t>մարում / հետգնում</t>
  </si>
  <si>
    <t>ռեզիդենտից ստացված առևտրային վարկի մարում</t>
  </si>
  <si>
    <t>արտաքին աղբյուրներից</t>
  </si>
  <si>
    <t xml:space="preserve">վարկերի և փոխառությունների գծով զուտ մուտք </t>
  </si>
  <si>
    <t>վարկերի և փոխառությունների ստացում</t>
  </si>
  <si>
    <t>նպատակային վարկեր</t>
  </si>
  <si>
    <t>բյուջետային աջակցության վարկեր</t>
  </si>
  <si>
    <t>վարկերի և փոխառությունների մարում</t>
  </si>
  <si>
    <t>արտարժութային պետական պարտատոմսերի տեղաբաշխումից զուտ մուտք</t>
  </si>
  <si>
    <t>* առանց մուրհակների: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</si>
  <si>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և տարեկան տեղեկագրերը</t>
  </si>
  <si>
    <t>Ընդամենը տոկոսավճարներ*</t>
  </si>
  <si>
    <t xml:space="preserve">ներքին տոկոսավճարներ                                                         </t>
  </si>
  <si>
    <t>պետական գանձապետական պարտատոմսերի գծով</t>
  </si>
  <si>
    <t>ռեզիդենտից ստացված առևտրային վարկի գծով</t>
  </si>
  <si>
    <t xml:space="preserve">արտաքին տոկոսավճարներ     </t>
  </si>
  <si>
    <t>արտաքին աղբյուրներից ստացված վարկերի գծով</t>
  </si>
  <si>
    <t>արտարժույթով պետական պարտատոմսերի գծով</t>
  </si>
  <si>
    <t>* առանց մուրհակների սպասարկման ծախսերի:</t>
  </si>
  <si>
    <t>Պետական պարտատոմսերի ծավալը, մլրդ դրամ</t>
  </si>
  <si>
    <t>Պետական պարտատոմսերի կառուցվածքը, %</t>
  </si>
  <si>
    <t>կարճաժամկետ</t>
  </si>
  <si>
    <t>միջնաժամկետ</t>
  </si>
  <si>
    <t>երկարաժամկետ</t>
  </si>
  <si>
    <t>խնայողական</t>
  </si>
  <si>
    <t>Պետական պարտատոմսերի միջին կշռված եկամտաբերություն , %</t>
  </si>
  <si>
    <t>Պետական պարտատոմսերի միջին ժամկետայնությունը, օր</t>
  </si>
  <si>
    <t>ՀՀ կառավարության արտաքին վարկերի գծով պարտք, մլն ԱՄՆ դոլար</t>
  </si>
  <si>
    <t>Կառուցվածքն ըստ վարկատուների, %</t>
  </si>
  <si>
    <t>Միջազգային կազմակերպություններ</t>
  </si>
  <si>
    <t>Օտարերկրյա պետություններ </t>
  </si>
  <si>
    <t>Առևտրային բանկեր</t>
  </si>
  <si>
    <t>Արժութային կառուցվածքը, %</t>
  </si>
  <si>
    <t>USD</t>
  </si>
  <si>
    <t>SDR</t>
  </si>
  <si>
    <t>EUR</t>
  </si>
  <si>
    <t>JPY</t>
  </si>
  <si>
    <t>AED</t>
  </si>
  <si>
    <t>CNY</t>
  </si>
  <si>
    <t>31.12.2017</t>
  </si>
  <si>
    <t>ուղենիշներն ըստ 2018-2020թթ. ռազմավարական ծրագրի</t>
  </si>
  <si>
    <t xml:space="preserve">Առաջիկա 365 օրվա ընթացքում մարման ենթակա ՀՀ կառավարության պարտքի տեսակարար կշիռը (պետական գանձապետական պարատոմսերի գծով), %  </t>
  </si>
  <si>
    <t>x</t>
  </si>
  <si>
    <t xml:space="preserve">             2016-2018թթ.  Հայաստանի Հանրապետության կառավարության պարտքի միջին տոկոսադրույքի վերաբերյալ </t>
  </si>
  <si>
    <t xml:space="preserve">  ՀՀ կենտրոնական բանկի արտաքին պարտք</t>
  </si>
  <si>
    <t>01.07.2018 - 31.07.2018</t>
  </si>
  <si>
    <t xml:space="preserve">2016-2018թթ. վարկային պայմանագրերով ձևավորված ՀՀ կառավարության արտաքին պարտքը (հուլիս ամսվա վերջի դրությամբ) </t>
  </si>
  <si>
    <r>
      <t xml:space="preserve">                          </t>
    </r>
    <r>
      <rPr>
        <b/>
        <sz val="12"/>
        <color theme="1"/>
        <rFont val="GHEA Grapalat"/>
        <family val="3"/>
      </rPr>
      <t>2016-2018թթ. Հայաստանի Հանրապետության պետական պարտքի վերաբերյալ (օգոստոս ամսվա վերջի դրությամբ)</t>
    </r>
  </si>
  <si>
    <t>31.08.2018</t>
  </si>
  <si>
    <t xml:space="preserve">31.08.2018-ը 31.08.2016-ի նկատմամբ(%) </t>
  </si>
  <si>
    <t xml:space="preserve">31.08.2018-ը 31.08.2017-ի նկատմամբ(%) </t>
  </si>
  <si>
    <t xml:space="preserve">31.08.2018-ը 31.12.2017-ի նկատմամբ(%) </t>
  </si>
  <si>
    <t xml:space="preserve">  2016-2018թթ.  Հայաստանի Հանրապետության կառավարության պարտքի կառուցվածքի վերաբերյալ  (օգոստոս ամսվա վերջի դրությամբ)</t>
  </si>
  <si>
    <t xml:space="preserve">Տեսակարար կշռի փոփոխությունը` 31.08.2018-ին 31.08.2016-ի նկատմամբ(+/-) </t>
  </si>
  <si>
    <t xml:space="preserve">Տեսակարար կշռի փոփոխությունը 31.08.2018-ին 31.08.2017-ի նկատմամբ(+/-) </t>
  </si>
  <si>
    <t xml:space="preserve">Տեսակարար կշռի փոփոխությունը 31.08.2018-ին 31.12.2017-ի նկատմամբ(+/-) </t>
  </si>
  <si>
    <t xml:space="preserve">                                                                         (օգոստոս ամսվա վերջի դրությամբ)</t>
  </si>
  <si>
    <t xml:space="preserve">Փոփոխությունը               31.08.2018-ին 31.08.2016-ի նկատմամբ(+/-) </t>
  </si>
  <si>
    <t xml:space="preserve">Փոփոխությունը         31.08.2018-ին 31.08.2017-ի նկատմամբ(+/-) </t>
  </si>
  <si>
    <t xml:space="preserve">Փոփոխությունը         31.08.2018-ին 31.12.2017-ի նկատմամբ(+/-) </t>
  </si>
  <si>
    <t xml:space="preserve"> 2016-2018թթ. հունվար-օգոստոս ամիսներին Հայաստանի Հանրապետության կառավարության արտաքին վարկերի սպասարկման և արտաքին վարկային միջոցների ստացման վերաբերյալ</t>
  </si>
  <si>
    <t>01.01.2018-31.08.2018</t>
  </si>
  <si>
    <t>01.08.2018 - 31.08.2018</t>
  </si>
  <si>
    <t xml:space="preserve">Փոփոխությունը 01.01.2018 - 31.08.2018-ին 01.01.2016-31.08.2016-ի նկատմամբ(%) </t>
  </si>
  <si>
    <t xml:space="preserve">Փոփոխությունը 01.01.2018 - 31.08.2018-ին 01.01.2017 - 31.08.2017-ի նկատմամբ(%) </t>
  </si>
  <si>
    <t xml:space="preserve">Փոփոխությունը 01.08.2018 - 31.08.2018-ին 01.07.2018 - 31.07.2018-ի նկատմամբ(%) </t>
  </si>
  <si>
    <t>2016-2018թթ. հունվար-օգոստոս ամիսներին պետական բյուջեի պակասուրդի ֆինանսավորումը փոխառու միջոցների հաշվին</t>
  </si>
  <si>
    <t>% (2018թ. հուվար-օգոստոս)</t>
  </si>
  <si>
    <t>2016-2018թթ. հուվար-օգոստոս ամիսներին ՀՀ պետական բյուջեից ՀՀ կառավարության պարտքի գծով վճարված տոկոսավճարներ</t>
  </si>
  <si>
    <t>2016-2018թթ. շրջանառության մեջ գտնվող ՀՀ պետական պարտատոմսերը  (օգոստոս ամսվա վերջի դրությամբ)</t>
  </si>
  <si>
    <t>31.08.2017</t>
  </si>
  <si>
    <t>01.01.2017 - 31.08.2017</t>
  </si>
  <si>
    <t>01.01.2017-31.08.2017</t>
  </si>
  <si>
    <t>31.08.2016</t>
  </si>
  <si>
    <t>01.01.2016 - 31.08.2016</t>
  </si>
  <si>
    <t>01.01.2016-31.08.2016</t>
  </si>
</sst>
</file>

<file path=xl/styles.xml><?xml version="1.0" encoding="utf-8"?>
<styleSheet xmlns="http://schemas.openxmlformats.org/spreadsheetml/2006/main">
  <numFmts count="10">
    <numFmt numFmtId="43" formatCode="_(* #,##0.00_);_(* \(#,##0.00\);_(* &quot;-&quot;??_);_(@_)"/>
    <numFmt numFmtId="164" formatCode="#,##0.0;[Red]#,##0.0"/>
    <numFmt numFmtId="165" formatCode="#,##0.0"/>
    <numFmt numFmtId="166" formatCode="#,##0.00;[Red]#,##0.00"/>
    <numFmt numFmtId="167" formatCode="0.0"/>
    <numFmt numFmtId="168" formatCode="_(* #,##0.0_);_(* \(#,##0.0\);_(* &quot;-&quot;??_);_(@_)"/>
    <numFmt numFmtId="169" formatCode="0.0000"/>
    <numFmt numFmtId="170" formatCode="0.00;[Red]0.00"/>
    <numFmt numFmtId="171" formatCode="0;[Red]0"/>
    <numFmt numFmtId="172" formatCode="0.0000;[Red]0.00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4"/>
      <color theme="1"/>
      <name val="GHEA Grapalat"/>
      <family val="3"/>
    </font>
    <font>
      <sz val="11"/>
      <color indexed="8"/>
      <name val="GHEA Grapalat"/>
      <family val="3"/>
    </font>
    <font>
      <sz val="8"/>
      <color theme="1"/>
      <name val="GHEA Grapalat"/>
      <family val="3"/>
    </font>
    <font>
      <i/>
      <sz val="12"/>
      <color theme="1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i/>
      <sz val="12"/>
      <color indexed="8"/>
      <name val="GHEA Grapalat"/>
      <family val="3"/>
    </font>
    <font>
      <sz val="11"/>
      <color indexed="8"/>
      <name val="Calibri"/>
      <family val="2"/>
    </font>
    <font>
      <b/>
      <i/>
      <sz val="12"/>
      <name val="GHEA Grapalat"/>
      <family val="3"/>
    </font>
    <font>
      <sz val="12"/>
      <color indexed="8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i/>
      <sz val="12"/>
      <name val="GHEA Grapalat"/>
      <family val="3"/>
    </font>
    <font>
      <i/>
      <sz val="12"/>
      <color indexed="8"/>
      <name val="GHEA Grapalat"/>
      <family val="3"/>
    </font>
    <font>
      <i/>
      <sz val="10"/>
      <color indexed="8"/>
      <name val="GHEA Grapalat"/>
      <family val="3"/>
    </font>
    <font>
      <b/>
      <sz val="11"/>
      <color indexed="8"/>
      <name val="GHEA Grapalat"/>
      <family val="3"/>
    </font>
    <font>
      <b/>
      <i/>
      <sz val="1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22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0" xfId="0" applyFont="1" applyAlignment="1"/>
    <xf numFmtId="0" fontId="2" fillId="0" borderId="1" xfId="0" applyFont="1" applyBorder="1" applyAlignment="1">
      <alignment horizontal="left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center" wrapText="1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9" fillId="0" borderId="0" xfId="0" applyFont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center"/>
    </xf>
    <xf numFmtId="165" fontId="6" fillId="4" borderId="1" xfId="0" applyNumberFormat="1" applyFont="1" applyFill="1" applyBorder="1" applyAlignment="1">
      <alignment horizontal="center"/>
    </xf>
    <xf numFmtId="167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textRotation="90" wrapText="1"/>
    </xf>
    <xf numFmtId="165" fontId="6" fillId="5" borderId="1" xfId="0" applyNumberFormat="1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11" fillId="0" borderId="1" xfId="0" applyFont="1" applyBorder="1" applyAlignment="1">
      <alignment horizontal="left" vertical="center" wrapText="1"/>
    </xf>
    <xf numFmtId="0" fontId="0" fillId="0" borderId="0" xfId="0"/>
    <xf numFmtId="0" fontId="9" fillId="0" borderId="0" xfId="0" applyFont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9" fillId="0" borderId="1" xfId="0" applyFont="1" applyBorder="1"/>
    <xf numFmtId="0" fontId="16" fillId="0" borderId="1" xfId="3" applyFont="1" applyBorder="1" applyAlignment="1">
      <alignment vertical="center" wrapText="1"/>
    </xf>
    <xf numFmtId="2" fontId="18" fillId="0" borderId="1" xfId="4" applyNumberFormat="1" applyFont="1" applyFill="1" applyBorder="1" applyAlignment="1">
      <alignment horizontal="center" vertical="center" wrapText="1"/>
    </xf>
    <xf numFmtId="0" fontId="19" fillId="0" borderId="1" xfId="3" applyFont="1" applyBorder="1" applyAlignment="1">
      <alignment horizontal="left" vertical="center" wrapText="1" indent="15"/>
    </xf>
    <xf numFmtId="2" fontId="9" fillId="0" borderId="1" xfId="0" applyNumberFormat="1" applyFont="1" applyBorder="1" applyAlignment="1">
      <alignment horizontal="center" vertical="center" wrapText="1"/>
    </xf>
    <xf numFmtId="2" fontId="20" fillId="0" borderId="1" xfId="4" applyNumberFormat="1" applyFont="1" applyFill="1" applyBorder="1" applyAlignment="1">
      <alignment horizontal="center" vertical="center" wrapText="1"/>
    </xf>
    <xf numFmtId="0" fontId="21" fillId="0" borderId="1" xfId="3" applyFont="1" applyBorder="1" applyAlignment="1">
      <alignment horizontal="left" vertical="center" wrapText="1" indent="2"/>
    </xf>
    <xf numFmtId="2" fontId="22" fillId="0" borderId="1" xfId="4" applyNumberFormat="1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left" vertical="center" wrapText="1" indent="3"/>
    </xf>
    <xf numFmtId="2" fontId="20" fillId="0" borderId="4" xfId="4" applyNumberFormat="1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left" vertical="center" wrapText="1" indent="15"/>
    </xf>
    <xf numFmtId="0" fontId="20" fillId="0" borderId="1" xfId="3" applyFont="1" applyFill="1" applyBorder="1" applyAlignment="1">
      <alignment horizontal="left" vertical="center" wrapText="1" indent="7"/>
    </xf>
    <xf numFmtId="0" fontId="23" fillId="0" borderId="1" xfId="3" applyFont="1" applyBorder="1" applyAlignment="1">
      <alignment horizontal="left" vertical="center" indent="3"/>
    </xf>
    <xf numFmtId="0" fontId="19" fillId="0" borderId="1" xfId="3" applyFont="1" applyBorder="1" applyAlignment="1">
      <alignment horizontal="left" vertical="center" indent="11"/>
    </xf>
    <xf numFmtId="0" fontId="19" fillId="0" borderId="1" xfId="3" applyFont="1" applyBorder="1" applyAlignment="1">
      <alignment horizontal="left" vertical="center" indent="7"/>
    </xf>
    <xf numFmtId="0" fontId="24" fillId="0" borderId="0" xfId="3" applyFont="1" applyAlignment="1">
      <alignment vertical="center"/>
    </xf>
    <xf numFmtId="0" fontId="21" fillId="0" borderId="1" xfId="3" applyFont="1" applyBorder="1" applyAlignment="1">
      <alignment horizontal="left" vertical="center" wrapText="1"/>
    </xf>
    <xf numFmtId="2" fontId="14" fillId="0" borderId="1" xfId="4" applyNumberFormat="1" applyFont="1" applyBorder="1" applyAlignment="1">
      <alignment horizontal="center" vertical="center" wrapText="1"/>
    </xf>
    <xf numFmtId="2" fontId="20" fillId="0" borderId="1" xfId="4" applyNumberFormat="1" applyFont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left" vertical="center" wrapText="1" indent="2"/>
    </xf>
    <xf numFmtId="2" fontId="22" fillId="0" borderId="1" xfId="4" applyNumberFormat="1" applyFont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left" vertical="center" wrapText="1" indent="5"/>
    </xf>
    <xf numFmtId="0" fontId="19" fillId="0" borderId="1" xfId="3" applyFont="1" applyFill="1" applyBorder="1" applyAlignment="1">
      <alignment horizontal="left" vertical="center" wrapText="1" indent="5"/>
    </xf>
    <xf numFmtId="0" fontId="19" fillId="0" borderId="1" xfId="3" applyFont="1" applyFill="1" applyBorder="1" applyAlignment="1">
      <alignment horizontal="left" vertical="center" wrapText="1"/>
    </xf>
    <xf numFmtId="0" fontId="19" fillId="0" borderId="1" xfId="3" applyFont="1" applyBorder="1" applyAlignment="1">
      <alignment horizontal="left" vertical="center" wrapText="1" indent="5"/>
    </xf>
    <xf numFmtId="0" fontId="23" fillId="0" borderId="0" xfId="3" applyFont="1" applyBorder="1" applyAlignment="1">
      <alignment vertical="center" wrapText="1"/>
    </xf>
    <xf numFmtId="0" fontId="9" fillId="0" borderId="0" xfId="0" applyFont="1" applyBorder="1"/>
    <xf numFmtId="0" fontId="19" fillId="0" borderId="1" xfId="0" applyFont="1" applyBorder="1" applyAlignment="1">
      <alignment horizontal="left" vertical="center" wrapText="1" indent="4"/>
    </xf>
    <xf numFmtId="0" fontId="21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indent="2"/>
    </xf>
    <xf numFmtId="0" fontId="19" fillId="0" borderId="1" xfId="0" applyFont="1" applyBorder="1" applyAlignment="1">
      <alignment horizontal="left" vertical="center" indent="4"/>
    </xf>
    <xf numFmtId="2" fontId="9" fillId="0" borderId="0" xfId="0" applyNumberFormat="1" applyFont="1" applyBorder="1"/>
    <xf numFmtId="167" fontId="0" fillId="0" borderId="0" xfId="0" applyNumberFormat="1"/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5" xfId="0" applyFont="1" applyBorder="1" applyAlignment="1"/>
    <xf numFmtId="0" fontId="4" fillId="0" borderId="0" xfId="0" applyFont="1" applyAlignment="1">
      <alignment vertical="top"/>
    </xf>
    <xf numFmtId="170" fontId="9" fillId="0" borderId="1" xfId="0" applyNumberFormat="1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 horizontal="center" vertical="center" wrapText="1"/>
    </xf>
    <xf numFmtId="2" fontId="18" fillId="6" borderId="1" xfId="4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170" fontId="2" fillId="6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166" fontId="6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170" fontId="2" fillId="0" borderId="1" xfId="1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4" fontId="0" fillId="0" borderId="0" xfId="0" applyNumberFormat="1"/>
    <xf numFmtId="2" fontId="0" fillId="0" borderId="0" xfId="0" applyNumberFormat="1"/>
    <xf numFmtId="4" fontId="6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70" fontId="28" fillId="0" borderId="1" xfId="10" applyNumberFormat="1" applyFont="1" applyFill="1" applyBorder="1" applyAlignment="1">
      <alignment horizontal="center" vertical="center" wrapText="1"/>
    </xf>
    <xf numFmtId="170" fontId="6" fillId="5" borderId="1" xfId="0" applyNumberFormat="1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39" fontId="25" fillId="0" borderId="1" xfId="5" applyNumberFormat="1" applyFont="1" applyFill="1" applyBorder="1" applyAlignment="1">
      <alignment horizontal="center" vertical="center"/>
    </xf>
    <xf numFmtId="170" fontId="25" fillId="0" borderId="1" xfId="5" applyNumberFormat="1" applyFont="1" applyFill="1" applyBorder="1" applyAlignment="1">
      <alignment horizontal="center" vertical="center"/>
    </xf>
    <xf numFmtId="0" fontId="28" fillId="0" borderId="1" xfId="2" applyNumberFormat="1" applyFont="1" applyBorder="1" applyAlignment="1">
      <alignment horizontal="center" vertical="center" wrapText="1"/>
    </xf>
    <xf numFmtId="168" fontId="11" fillId="0" borderId="1" xfId="5" applyNumberFormat="1" applyFont="1" applyFill="1" applyBorder="1" applyAlignment="1">
      <alignment horizontal="center" vertical="center" wrapText="1"/>
    </xf>
    <xf numFmtId="2" fontId="28" fillId="0" borderId="1" xfId="7" applyNumberFormat="1" applyFont="1" applyBorder="1" applyAlignment="1">
      <alignment horizontal="center" vertical="center" wrapText="1"/>
    </xf>
    <xf numFmtId="2" fontId="28" fillId="0" borderId="1" xfId="8" applyNumberFormat="1" applyFont="1" applyBorder="1" applyAlignment="1">
      <alignment horizontal="center" vertical="center" wrapText="1"/>
    </xf>
    <xf numFmtId="2" fontId="28" fillId="0" borderId="1" xfId="9" applyNumberFormat="1" applyFont="1" applyBorder="1" applyAlignment="1">
      <alignment horizontal="center" vertical="center" wrapText="1"/>
    </xf>
    <xf numFmtId="170" fontId="28" fillId="0" borderId="1" xfId="10" applyNumberFormat="1" applyFont="1" applyBorder="1" applyAlignment="1">
      <alignment horizontal="center" vertical="center"/>
    </xf>
    <xf numFmtId="169" fontId="28" fillId="0" borderId="1" xfId="7" applyNumberFormat="1" applyFont="1" applyBorder="1" applyAlignment="1">
      <alignment horizontal="center" vertical="center" wrapText="1"/>
    </xf>
    <xf numFmtId="169" fontId="28" fillId="0" borderId="1" xfId="8" applyNumberFormat="1" applyFont="1" applyBorder="1" applyAlignment="1">
      <alignment horizontal="center" vertical="center" wrapText="1"/>
    </xf>
    <xf numFmtId="169" fontId="28" fillId="0" borderId="1" xfId="9" applyNumberFormat="1" applyFont="1" applyBorder="1" applyAlignment="1">
      <alignment horizontal="center" vertical="center" wrapText="1"/>
    </xf>
    <xf numFmtId="1" fontId="28" fillId="7" borderId="1" xfId="5" applyNumberFormat="1" applyFont="1" applyFill="1" applyBorder="1" applyAlignment="1">
      <alignment horizontal="center" vertical="center" wrapText="1"/>
    </xf>
    <xf numFmtId="171" fontId="28" fillId="6" borderId="1" xfId="1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3" fontId="26" fillId="4" borderId="1" xfId="10" applyNumberFormat="1" applyFont="1" applyFill="1" applyBorder="1" applyAlignment="1">
      <alignment horizontal="center" vertical="center" wrapText="1"/>
    </xf>
    <xf numFmtId="43" fontId="26" fillId="5" borderId="1" xfId="10" applyNumberFormat="1" applyFont="1" applyFill="1" applyBorder="1" applyAlignment="1">
      <alignment horizontal="center" vertical="center" wrapText="1"/>
    </xf>
    <xf numFmtId="43" fontId="27" fillId="2" borderId="1" xfId="10" applyNumberFormat="1" applyFont="1" applyFill="1" applyBorder="1" applyAlignment="1">
      <alignment horizontal="center" vertical="center" wrapText="1"/>
    </xf>
    <xf numFmtId="43" fontId="28" fillId="0" borderId="1" xfId="10" applyNumberFormat="1" applyFont="1" applyFill="1" applyBorder="1" applyAlignment="1">
      <alignment horizontal="center" vertical="center" wrapText="1"/>
    </xf>
    <xf numFmtId="166" fontId="26" fillId="5" borderId="1" xfId="10" applyNumberFormat="1" applyFont="1" applyFill="1" applyBorder="1" applyAlignment="1">
      <alignment horizontal="center" vertical="center" wrapText="1"/>
    </xf>
    <xf numFmtId="166" fontId="28" fillId="0" borderId="1" xfId="10" applyNumberFormat="1" applyFont="1" applyFill="1" applyBorder="1" applyAlignment="1">
      <alignment horizontal="center" vertical="center" wrapText="1"/>
    </xf>
    <xf numFmtId="170" fontId="29" fillId="0" borderId="1" xfId="10" applyNumberFormat="1" applyFont="1" applyFill="1" applyBorder="1" applyAlignment="1">
      <alignment horizontal="center" vertical="center" wrapText="1"/>
    </xf>
    <xf numFmtId="170" fontId="26" fillId="0" borderId="1" xfId="10" applyNumberFormat="1" applyFont="1" applyFill="1" applyBorder="1" applyAlignment="1">
      <alignment horizontal="center" vertical="center" wrapText="1"/>
    </xf>
    <xf numFmtId="164" fontId="28" fillId="0" borderId="1" xfId="1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/>
    </xf>
    <xf numFmtId="4" fontId="3" fillId="4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left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2" fillId="6" borderId="1" xfId="1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11" fillId="0" borderId="1" xfId="10" applyNumberFormat="1" applyFont="1" applyFill="1" applyBorder="1" applyAlignment="1">
      <alignment horizontal="center" vertical="center" wrapText="1"/>
    </xf>
    <xf numFmtId="166" fontId="27" fillId="2" borderId="1" xfId="10" applyNumberFormat="1" applyFont="1" applyFill="1" applyBorder="1" applyAlignment="1">
      <alignment horizontal="center" vertical="center" wrapText="1"/>
    </xf>
    <xf numFmtId="166" fontId="26" fillId="4" borderId="1" xfId="10" applyNumberFormat="1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6" fontId="11" fillId="0" borderId="1" xfId="10" applyNumberFormat="1" applyFont="1" applyBorder="1" applyAlignment="1">
      <alignment horizontal="center" vertical="center" wrapText="1"/>
    </xf>
    <xf numFmtId="39" fontId="2" fillId="0" borderId="1" xfId="1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166" fontId="27" fillId="3" borderId="1" xfId="1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2" fillId="6" borderId="1" xfId="0" applyNumberFormat="1" applyFont="1" applyFill="1" applyBorder="1" applyAlignment="1">
      <alignment horizontal="center" vertical="center" wrapText="1"/>
    </xf>
    <xf numFmtId="43" fontId="28" fillId="0" borderId="1" xfId="4" applyNumberFormat="1" applyFont="1" applyFill="1" applyBorder="1" applyAlignment="1">
      <alignment horizontal="center" vertical="center" wrapText="1"/>
    </xf>
    <xf numFmtId="43" fontId="28" fillId="0" borderId="1" xfId="5" applyNumberFormat="1" applyFont="1" applyBorder="1" applyAlignment="1">
      <alignment horizontal="center" vertical="center" wrapText="1"/>
    </xf>
    <xf numFmtId="43" fontId="28" fillId="0" borderId="1" xfId="4" applyNumberFormat="1" applyFont="1" applyBorder="1" applyAlignment="1">
      <alignment horizontal="center" vertical="center" wrapText="1"/>
    </xf>
    <xf numFmtId="43" fontId="2" fillId="0" borderId="1" xfId="1" applyNumberFormat="1" applyFont="1" applyBorder="1" applyAlignment="1">
      <alignment horizontal="center" vertical="center" wrapText="1"/>
    </xf>
    <xf numFmtId="43" fontId="28" fillId="0" borderId="1" xfId="10" applyNumberFormat="1" applyFont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170" fontId="13" fillId="0" borderId="1" xfId="0" applyNumberFormat="1" applyFont="1" applyBorder="1" applyAlignment="1">
      <alignment horizontal="center" vertical="center" wrapText="1"/>
    </xf>
    <xf numFmtId="170" fontId="13" fillId="6" borderId="1" xfId="0" applyNumberFormat="1" applyFont="1" applyFill="1" applyBorder="1" applyAlignment="1">
      <alignment horizontal="center" vertical="center" wrapText="1"/>
    </xf>
    <xf numFmtId="170" fontId="20" fillId="0" borderId="1" xfId="10" applyNumberFormat="1" applyFont="1" applyFill="1" applyBorder="1" applyAlignment="1">
      <alignment horizontal="center" vertical="center" wrapText="1"/>
    </xf>
    <xf numFmtId="170" fontId="22" fillId="0" borderId="1" xfId="10" applyNumberFormat="1" applyFont="1" applyFill="1" applyBorder="1" applyAlignment="1">
      <alignment horizontal="center" vertical="center" wrapText="1"/>
    </xf>
    <xf numFmtId="170" fontId="13" fillId="0" borderId="1" xfId="10" applyNumberFormat="1" applyFont="1" applyBorder="1" applyAlignment="1">
      <alignment horizontal="center" vertical="center" wrapText="1"/>
    </xf>
    <xf numFmtId="170" fontId="23" fillId="0" borderId="1" xfId="10" applyNumberFormat="1" applyFont="1" applyBorder="1" applyAlignment="1">
      <alignment horizontal="center" vertical="center" wrapText="1"/>
    </xf>
    <xf numFmtId="2" fontId="22" fillId="0" borderId="3" xfId="4" applyNumberFormat="1" applyFont="1" applyFill="1" applyBorder="1" applyAlignment="1">
      <alignment horizontal="center" vertical="center" wrapText="1"/>
    </xf>
    <xf numFmtId="2" fontId="18" fillId="0" borderId="5" xfId="4" applyNumberFormat="1" applyFont="1" applyFill="1" applyBorder="1" applyAlignment="1">
      <alignment horizontal="center" vertical="center" wrapText="1"/>
    </xf>
    <xf numFmtId="2" fontId="14" fillId="0" borderId="3" xfId="4" applyNumberFormat="1" applyFont="1" applyFill="1" applyBorder="1" applyAlignment="1">
      <alignment horizontal="center" vertical="center" wrapText="1"/>
    </xf>
    <xf numFmtId="2" fontId="14" fillId="0" borderId="3" xfId="5" applyNumberFormat="1" applyFont="1" applyFill="1" applyBorder="1" applyAlignment="1">
      <alignment horizontal="center" vertical="center" wrapText="1"/>
    </xf>
    <xf numFmtId="2" fontId="20" fillId="0" borderId="3" xfId="4" applyNumberFormat="1" applyFont="1" applyFill="1" applyBorder="1" applyAlignment="1">
      <alignment horizontal="center" vertical="center" wrapText="1"/>
    </xf>
    <xf numFmtId="2" fontId="20" fillId="0" borderId="1" xfId="5" applyNumberFormat="1" applyFont="1" applyFill="1" applyBorder="1" applyAlignment="1">
      <alignment horizontal="center" vertical="center" wrapText="1"/>
    </xf>
    <xf numFmtId="170" fontId="20" fillId="0" borderId="1" xfId="16" applyNumberFormat="1" applyFont="1" applyBorder="1" applyAlignment="1">
      <alignment horizontal="center" vertical="center" wrapText="1"/>
    </xf>
    <xf numFmtId="170" fontId="20" fillId="0" borderId="1" xfId="15" applyNumberFormat="1" applyFont="1" applyBorder="1" applyAlignment="1">
      <alignment horizontal="center" vertical="center" wrapText="1"/>
    </xf>
    <xf numFmtId="170" fontId="20" fillId="0" borderId="1" xfId="18" applyNumberFormat="1" applyFont="1" applyBorder="1" applyAlignment="1">
      <alignment horizontal="center" vertical="center" wrapText="1"/>
    </xf>
    <xf numFmtId="170" fontId="20" fillId="0" borderId="1" xfId="10" applyNumberFormat="1" applyFont="1" applyBorder="1" applyAlignment="1">
      <alignment horizontal="center" vertical="center" wrapText="1"/>
    </xf>
    <xf numFmtId="170" fontId="20" fillId="0" borderId="1" xfId="26" applyNumberFormat="1" applyFont="1" applyBorder="1" applyAlignment="1">
      <alignment horizontal="center" vertical="center" wrapText="1"/>
    </xf>
    <xf numFmtId="170" fontId="20" fillId="0" borderId="1" xfId="25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22" fillId="0" borderId="7" xfId="4" applyNumberFormat="1" applyFont="1" applyFill="1" applyBorder="1" applyAlignment="1">
      <alignment horizontal="center" vertical="center" wrapText="1"/>
    </xf>
    <xf numFmtId="2" fontId="20" fillId="0" borderId="7" xfId="4" applyNumberFormat="1" applyFont="1" applyFill="1" applyBorder="1" applyAlignment="1">
      <alignment horizontal="center" vertical="center" wrapText="1"/>
    </xf>
    <xf numFmtId="164" fontId="28" fillId="0" borderId="1" xfId="1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/>
    </xf>
    <xf numFmtId="170" fontId="20" fillId="0" borderId="1" xfId="4" applyNumberFormat="1" applyFont="1" applyBorder="1" applyAlignment="1">
      <alignment horizontal="center" vertical="center"/>
    </xf>
    <xf numFmtId="170" fontId="20" fillId="0" borderId="1" xfId="0" applyNumberFormat="1" applyFont="1" applyBorder="1" applyAlignment="1">
      <alignment horizontal="center" vertical="center" wrapText="1"/>
    </xf>
    <xf numFmtId="2" fontId="20" fillId="0" borderId="1" xfId="4" applyNumberFormat="1" applyFont="1" applyBorder="1" applyAlignment="1">
      <alignment horizontal="center" vertical="center"/>
    </xf>
    <xf numFmtId="170" fontId="22" fillId="0" borderId="1" xfId="4" applyNumberFormat="1" applyFont="1" applyFill="1" applyBorder="1" applyAlignment="1">
      <alignment horizontal="center" vertical="center" wrapText="1"/>
    </xf>
    <xf numFmtId="170" fontId="20" fillId="0" borderId="1" xfId="4" applyNumberFormat="1" applyFont="1" applyFill="1" applyBorder="1" applyAlignment="1">
      <alignment horizontal="center" vertical="center" wrapText="1"/>
    </xf>
    <xf numFmtId="170" fontId="14" fillId="0" borderId="1" xfId="4" applyNumberFormat="1" applyFont="1" applyBorder="1" applyAlignment="1">
      <alignment horizontal="center" vertical="center"/>
    </xf>
    <xf numFmtId="170" fontId="18" fillId="0" borderId="1" xfId="4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170" fontId="14" fillId="0" borderId="1" xfId="3" applyNumberFormat="1" applyFont="1" applyBorder="1" applyAlignment="1">
      <alignment horizontal="center" vertical="center" wrapText="1"/>
    </xf>
    <xf numFmtId="170" fontId="20" fillId="0" borderId="1" xfId="4" applyNumberFormat="1" applyFont="1" applyBorder="1" applyAlignment="1">
      <alignment horizontal="center" vertical="center" wrapText="1"/>
    </xf>
    <xf numFmtId="170" fontId="20" fillId="0" borderId="1" xfId="3" applyNumberFormat="1" applyFont="1" applyBorder="1" applyAlignment="1">
      <alignment horizontal="center" vertical="center" wrapText="1"/>
    </xf>
    <xf numFmtId="170" fontId="20" fillId="0" borderId="0" xfId="3" applyNumberFormat="1" applyFont="1" applyAlignment="1">
      <alignment horizontal="center" vertical="center"/>
    </xf>
    <xf numFmtId="170" fontId="14" fillId="0" borderId="1" xfId="4" applyNumberFormat="1" applyFont="1" applyBorder="1" applyAlignment="1">
      <alignment horizontal="center" vertical="center" wrapText="1"/>
    </xf>
    <xf numFmtId="170" fontId="14" fillId="0" borderId="0" xfId="3" applyNumberFormat="1" applyFont="1" applyAlignment="1">
      <alignment horizontal="center" vertical="center"/>
    </xf>
    <xf numFmtId="165" fontId="22" fillId="0" borderId="3" xfId="4" applyNumberFormat="1" applyFont="1" applyFill="1" applyBorder="1" applyAlignment="1">
      <alignment horizontal="center" vertical="center"/>
    </xf>
    <xf numFmtId="2" fontId="14" fillId="0" borderId="1" xfId="4" applyNumberFormat="1" applyFont="1" applyFill="1" applyBorder="1" applyAlignment="1">
      <alignment horizontal="center" vertical="center" wrapText="1"/>
    </xf>
    <xf numFmtId="2" fontId="14" fillId="0" borderId="1" xfId="5" applyNumberFormat="1" applyFont="1" applyFill="1" applyBorder="1" applyAlignment="1">
      <alignment horizontal="center" vertical="center" wrapText="1"/>
    </xf>
    <xf numFmtId="172" fontId="28" fillId="0" borderId="1" xfId="6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4" fontId="2" fillId="0" borderId="2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 wrapText="1"/>
    </xf>
    <xf numFmtId="4" fontId="2" fillId="0" borderId="2" xfId="0" applyNumberFormat="1" applyFont="1" applyBorder="1" applyAlignment="1"/>
    <xf numFmtId="4" fontId="2" fillId="0" borderId="3" xfId="0" applyNumberFormat="1" applyFont="1" applyBorder="1" applyAlignment="1"/>
    <xf numFmtId="4" fontId="2" fillId="0" borderId="7" xfId="0" applyNumberFormat="1" applyFont="1" applyBorder="1" applyAlignment="1"/>
    <xf numFmtId="4" fontId="2" fillId="0" borderId="2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4" fillId="0" borderId="0" xfId="3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166" fontId="14" fillId="0" borderId="1" xfId="1" applyNumberFormat="1" applyFont="1" applyBorder="1" applyAlignment="1">
      <alignment horizontal="center" vertical="center" wrapText="1"/>
    </xf>
  </cellXfs>
  <cellStyles count="28">
    <cellStyle name="Comma" xfId="1" builtinId="3"/>
    <cellStyle name="Comma 2" xfId="10"/>
    <cellStyle name="Comma 2 33" xfId="12"/>
    <cellStyle name="Comma 2 42" xfId="13"/>
    <cellStyle name="Comma 2 83" xfId="11"/>
    <cellStyle name="Comma 3" xfId="4"/>
    <cellStyle name="Comma 3 2" xfId="5"/>
    <cellStyle name="Comma 38" xfId="15"/>
    <cellStyle name="Comma 41" xfId="18"/>
    <cellStyle name="Comma 43" xfId="20"/>
    <cellStyle name="Comma 45" xfId="23"/>
    <cellStyle name="Comma 47" xfId="25"/>
    <cellStyle name="Comma 48" xfId="16"/>
    <cellStyle name="Comma 49" xfId="21"/>
    <cellStyle name="Comma 50" xfId="24"/>
    <cellStyle name="Comma 51" xfId="26"/>
    <cellStyle name="Comma 90" xfId="14"/>
    <cellStyle name="Comma 91" xfId="17"/>
    <cellStyle name="Comma 92" xfId="19"/>
    <cellStyle name="Comma 93" xfId="22"/>
    <cellStyle name="Comma 94" xfId="27"/>
    <cellStyle name="Normal" xfId="0" builtinId="0"/>
    <cellStyle name="Normal 2" xfId="3"/>
    <cellStyle name="Percent" xfId="2" builtinId="5"/>
    <cellStyle name="Percent 2" xfId="6"/>
    <cellStyle name="Percent 2 26" xfId="8"/>
    <cellStyle name="Percent 2 27" xfId="9"/>
    <cellStyle name="Percent 2 81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view="pageLayout" topLeftCell="A34" workbookViewId="0">
      <selection activeCell="E45" sqref="E45"/>
    </sheetView>
  </sheetViews>
  <sheetFormatPr defaultRowHeight="15"/>
  <cols>
    <col min="1" max="1" width="55.85546875" customWidth="1"/>
    <col min="2" max="2" width="12" customWidth="1"/>
    <col min="3" max="3" width="11.85546875" style="18" customWidth="1"/>
    <col min="4" max="4" width="12.140625" style="28" customWidth="1"/>
    <col min="5" max="5" width="11.85546875" style="28" customWidth="1"/>
    <col min="6" max="6" width="13" style="6" customWidth="1"/>
    <col min="7" max="7" width="13" customWidth="1"/>
    <col min="8" max="8" width="12" customWidth="1"/>
  </cols>
  <sheetData>
    <row r="1" spans="1:8" s="6" customFormat="1" ht="20.25">
      <c r="A1" s="85" t="s">
        <v>33</v>
      </c>
      <c r="B1" s="85"/>
      <c r="C1" s="85"/>
      <c r="D1" s="85"/>
      <c r="E1" s="85"/>
      <c r="F1" s="85"/>
      <c r="G1" s="85"/>
      <c r="H1" s="85"/>
    </row>
    <row r="2" spans="1:8" s="6" customFormat="1" ht="27" customHeight="1">
      <c r="A2" s="202" t="s">
        <v>124</v>
      </c>
      <c r="B2" s="202"/>
      <c r="C2" s="202"/>
      <c r="D2" s="202"/>
      <c r="E2" s="202"/>
      <c r="F2" s="202"/>
      <c r="G2" s="202"/>
      <c r="H2" s="202"/>
    </row>
    <row r="3" spans="1:8" s="6" customFormat="1" ht="14.25" customHeight="1">
      <c r="A3" s="85"/>
      <c r="B3" s="85"/>
      <c r="C3" s="87" t="s">
        <v>70</v>
      </c>
      <c r="D3" s="85"/>
      <c r="E3" s="85"/>
      <c r="F3" s="85"/>
      <c r="G3" s="85"/>
      <c r="H3" s="85"/>
    </row>
    <row r="4" spans="1:8" ht="3.75" customHeight="1">
      <c r="A4" s="204" t="s">
        <v>50</v>
      </c>
      <c r="B4" s="204"/>
      <c r="C4" s="17"/>
      <c r="D4" s="75"/>
      <c r="E4" s="75"/>
      <c r="F4" s="11"/>
      <c r="G4" s="10"/>
      <c r="H4" s="10"/>
    </row>
    <row r="5" spans="1:8" ht="76.5" customHeight="1">
      <c r="A5" s="2"/>
      <c r="B5" s="7" t="s">
        <v>150</v>
      </c>
      <c r="C5" s="7" t="s">
        <v>147</v>
      </c>
      <c r="D5" s="7" t="s">
        <v>116</v>
      </c>
      <c r="E5" s="7" t="s">
        <v>125</v>
      </c>
      <c r="F5" s="23" t="s">
        <v>126</v>
      </c>
      <c r="G5" s="23" t="s">
        <v>127</v>
      </c>
      <c r="H5" s="23" t="s">
        <v>128</v>
      </c>
    </row>
    <row r="6" spans="1:8" ht="16.5">
      <c r="A6" s="20" t="s">
        <v>27</v>
      </c>
      <c r="B6" s="114">
        <v>2606.3396913235201</v>
      </c>
      <c r="C6" s="114">
        <v>2994.3217746866399</v>
      </c>
      <c r="D6" s="92">
        <v>3279.5859263171801</v>
      </c>
      <c r="E6" s="92">
        <v>3264.6679538405301</v>
      </c>
      <c r="F6" s="93">
        <f>E6/B6*100</f>
        <v>125.25872835028291</v>
      </c>
      <c r="G6" s="93">
        <f>E6/C6*100</f>
        <v>109.02862816679688</v>
      </c>
      <c r="H6" s="93">
        <f>E6/D6*100</f>
        <v>99.545126341806139</v>
      </c>
    </row>
    <row r="7" spans="1:8" ht="16.5">
      <c r="A7" s="207" t="s">
        <v>26</v>
      </c>
      <c r="B7" s="207"/>
      <c r="C7" s="207"/>
      <c r="D7" s="207"/>
      <c r="E7" s="207"/>
      <c r="F7" s="207"/>
      <c r="G7" s="207"/>
      <c r="H7" s="207"/>
    </row>
    <row r="8" spans="1:8" ht="16.5" customHeight="1">
      <c r="A8" s="8" t="s">
        <v>29</v>
      </c>
      <c r="B8" s="116">
        <v>2368.1452699671599</v>
      </c>
      <c r="C8" s="116">
        <v>2719.7881425572</v>
      </c>
      <c r="D8" s="94">
        <v>2988.3796274422398</v>
      </c>
      <c r="E8" s="94">
        <v>2984.74842472928</v>
      </c>
      <c r="F8" s="95">
        <f t="shared" ref="F8:F22" si="0">E8/B8*100</f>
        <v>126.0373872575254</v>
      </c>
      <c r="G8" s="95">
        <f t="shared" ref="G8:G24" si="1">E8/C8*100</f>
        <v>109.74194563268296</v>
      </c>
      <c r="H8" s="95">
        <f>E8/D8*100</f>
        <v>99.878489242811909</v>
      </c>
    </row>
    <row r="9" spans="1:8" ht="17.25" customHeight="1">
      <c r="A9" s="206" t="s">
        <v>3</v>
      </c>
      <c r="B9" s="206"/>
      <c r="C9" s="206"/>
      <c r="D9" s="206"/>
      <c r="E9" s="206"/>
      <c r="F9" s="206"/>
      <c r="G9" s="206"/>
      <c r="H9" s="206"/>
    </row>
    <row r="10" spans="1:8" ht="16.5">
      <c r="A10" s="24" t="s">
        <v>2</v>
      </c>
      <c r="B10" s="115">
        <v>1920.4640207171601</v>
      </c>
      <c r="C10" s="115">
        <v>2127.2615338072001</v>
      </c>
      <c r="D10" s="86">
        <v>2368.8772739422402</v>
      </c>
      <c r="E10" s="86">
        <v>2344.6854023292799</v>
      </c>
      <c r="F10" s="86">
        <f t="shared" si="0"/>
        <v>122.08952508538549</v>
      </c>
      <c r="G10" s="86">
        <f t="shared" si="1"/>
        <v>110.22083392505822</v>
      </c>
      <c r="H10" s="86">
        <f t="shared" ref="H10:H16" si="2">E10/D10*100</f>
        <v>98.978762138542507</v>
      </c>
    </row>
    <row r="11" spans="1:8" ht="16.5">
      <c r="A11" s="206" t="s">
        <v>1</v>
      </c>
      <c r="B11" s="206"/>
      <c r="C11" s="206"/>
      <c r="D11" s="206"/>
      <c r="E11" s="206"/>
      <c r="F11" s="206"/>
      <c r="G11" s="206"/>
      <c r="H11" s="206"/>
    </row>
    <row r="12" spans="1:8" ht="18.75" customHeight="1">
      <c r="A12" s="112" t="s">
        <v>45</v>
      </c>
      <c r="B12" s="117">
        <v>1476.57695640716</v>
      </c>
      <c r="C12" s="117">
        <v>1699.63320392372</v>
      </c>
      <c r="D12" s="98">
        <v>1946.57736167555</v>
      </c>
      <c r="E12" s="98">
        <v>1926.52179700744</v>
      </c>
      <c r="F12" s="84">
        <f t="shared" si="0"/>
        <v>130.47215647297489</v>
      </c>
      <c r="G12" s="84">
        <f>E12/C12*100</f>
        <v>113.34926809854808</v>
      </c>
      <c r="H12" s="84">
        <f t="shared" si="2"/>
        <v>98.969701124498499</v>
      </c>
    </row>
    <row r="13" spans="1:8" ht="33.75" customHeight="1">
      <c r="A13" s="112" t="s">
        <v>48</v>
      </c>
      <c r="B13" s="119">
        <v>5.4990699999999997</v>
      </c>
      <c r="C13" s="119">
        <v>7.8725290000000001</v>
      </c>
      <c r="D13" s="88">
        <v>9.6807289999999995</v>
      </c>
      <c r="E13" s="88">
        <v>9.7270000000000003</v>
      </c>
      <c r="F13" s="84">
        <f t="shared" si="0"/>
        <v>176.88445500784681</v>
      </c>
      <c r="G13" s="84">
        <f t="shared" si="1"/>
        <v>123.55622951658864</v>
      </c>
      <c r="H13" s="84">
        <f t="shared" si="2"/>
        <v>100.47797020245066</v>
      </c>
    </row>
    <row r="14" spans="1:8" ht="34.5" customHeight="1">
      <c r="A14" s="112" t="s">
        <v>47</v>
      </c>
      <c r="B14" s="119">
        <v>438.38799431000001</v>
      </c>
      <c r="C14" s="119">
        <v>417.84831033</v>
      </c>
      <c r="D14" s="88">
        <v>409.03884269999998</v>
      </c>
      <c r="E14" s="88">
        <v>404.48384532</v>
      </c>
      <c r="F14" s="84">
        <f>E14/B14*100</f>
        <v>92.266177580122061</v>
      </c>
      <c r="G14" s="84">
        <f t="shared" si="1"/>
        <v>96.801598886580337</v>
      </c>
      <c r="H14" s="84">
        <f t="shared" si="2"/>
        <v>98.886414466182927</v>
      </c>
    </row>
    <row r="15" spans="1:8" ht="16.5">
      <c r="A15" s="112" t="s">
        <v>46</v>
      </c>
      <c r="B15" s="117">
        <v>0</v>
      </c>
      <c r="C15" s="119">
        <v>1.9074905534860001</v>
      </c>
      <c r="D15" s="80">
        <v>3.5803405666849999</v>
      </c>
      <c r="E15" s="80">
        <v>3.9527600018436</v>
      </c>
      <c r="F15" s="80" t="s">
        <v>24</v>
      </c>
      <c r="G15" s="80" t="s">
        <v>24</v>
      </c>
      <c r="H15" s="84">
        <f t="shared" si="2"/>
        <v>110.40178799257131</v>
      </c>
    </row>
    <row r="16" spans="1:8" ht="16.5">
      <c r="A16" s="24" t="s">
        <v>6</v>
      </c>
      <c r="B16" s="118">
        <v>447.68124925000001</v>
      </c>
      <c r="C16" s="118">
        <v>592.52660875000004</v>
      </c>
      <c r="D16" s="97">
        <v>619.50235350000003</v>
      </c>
      <c r="E16" s="97">
        <v>640.06302240000002</v>
      </c>
      <c r="F16" s="97">
        <f t="shared" si="0"/>
        <v>142.97293520161881</v>
      </c>
      <c r="G16" s="97">
        <f t="shared" si="1"/>
        <v>108.02266310879831</v>
      </c>
      <c r="H16" s="97">
        <f t="shared" si="2"/>
        <v>103.31890085386092</v>
      </c>
    </row>
    <row r="17" spans="1:8" ht="16.5">
      <c r="A17" s="206" t="s">
        <v>1</v>
      </c>
      <c r="B17" s="206"/>
      <c r="C17" s="206"/>
      <c r="D17" s="206"/>
      <c r="E17" s="206"/>
      <c r="F17" s="206"/>
      <c r="G17" s="206"/>
      <c r="H17" s="206"/>
    </row>
    <row r="18" spans="1:8" ht="21" customHeight="1">
      <c r="A18" s="112" t="s">
        <v>45</v>
      </c>
      <c r="B18" s="88" t="s">
        <v>24</v>
      </c>
      <c r="C18" s="88" t="s">
        <v>24</v>
      </c>
      <c r="D18" s="88" t="s">
        <v>24</v>
      </c>
      <c r="E18" s="88" t="s">
        <v>24</v>
      </c>
      <c r="F18" s="88" t="s">
        <v>24</v>
      </c>
      <c r="G18" s="88" t="s">
        <v>24</v>
      </c>
      <c r="H18" s="88" t="s">
        <v>24</v>
      </c>
    </row>
    <row r="19" spans="1:8" ht="36.75" customHeight="1">
      <c r="A19" s="112" t="s">
        <v>44</v>
      </c>
      <c r="B19" s="96">
        <v>407.98195299999998</v>
      </c>
      <c r="C19" s="96">
        <v>527.64496499999996</v>
      </c>
      <c r="D19" s="80">
        <v>540.049441</v>
      </c>
      <c r="E19" s="80">
        <v>557.40726900000004</v>
      </c>
      <c r="F19" s="84">
        <f t="shared" si="0"/>
        <v>136.62547200954256</v>
      </c>
      <c r="G19" s="84">
        <f t="shared" si="1"/>
        <v>105.64059281793774</v>
      </c>
      <c r="H19" s="80">
        <f>E19/D19*100</f>
        <v>103.21411831625247</v>
      </c>
    </row>
    <row r="20" spans="1:8" ht="36" customHeight="1">
      <c r="A20" s="112" t="s">
        <v>42</v>
      </c>
      <c r="B20" s="120">
        <v>36.376186250000003</v>
      </c>
      <c r="C20" s="120">
        <v>60.576133749999997</v>
      </c>
      <c r="D20" s="80">
        <v>75.096012500000001</v>
      </c>
      <c r="E20" s="80">
        <v>78.310913400000004</v>
      </c>
      <c r="F20" s="84">
        <f>E20/B20*100</f>
        <v>215.28071376641358</v>
      </c>
      <c r="G20" s="84">
        <f>E20/C20*100</f>
        <v>129.27684312635753</v>
      </c>
      <c r="H20" s="80">
        <f>E20/D20*100</f>
        <v>104.28105407061395</v>
      </c>
    </row>
    <row r="21" spans="1:8" ht="16.5">
      <c r="A21" s="112" t="s">
        <v>43</v>
      </c>
      <c r="B21" s="96">
        <v>3.3231099999999998</v>
      </c>
      <c r="C21" s="96">
        <v>4.3055099999999999</v>
      </c>
      <c r="D21" s="80">
        <v>4.3569000000000004</v>
      </c>
      <c r="E21" s="80">
        <v>4.3448399999999996</v>
      </c>
      <c r="F21" s="84">
        <f t="shared" si="0"/>
        <v>130.74619859107884</v>
      </c>
      <c r="G21" s="84">
        <f>E21/C21*100</f>
        <v>100.91348063295638</v>
      </c>
      <c r="H21" s="80">
        <f t="shared" ref="H21:H22" si="3">E21/D21*100</f>
        <v>99.723197686428406</v>
      </c>
    </row>
    <row r="22" spans="1:8" ht="19.5" customHeight="1">
      <c r="A22" s="24" t="s">
        <v>28</v>
      </c>
      <c r="B22" s="121">
        <v>238.19442135635799</v>
      </c>
      <c r="C22" s="121">
        <v>274.53363212943702</v>
      </c>
      <c r="D22" s="97">
        <v>291.206298874943</v>
      </c>
      <c r="E22" s="97">
        <v>279.91952911124599</v>
      </c>
      <c r="F22" s="97">
        <f t="shared" si="0"/>
        <v>117.51724810232389</v>
      </c>
      <c r="G22" s="97">
        <f t="shared" si="1"/>
        <v>101.96183503639715</v>
      </c>
      <c r="H22" s="97">
        <f t="shared" si="3"/>
        <v>96.124132682808465</v>
      </c>
    </row>
    <row r="23" spans="1:8" ht="16.5">
      <c r="A23" s="206" t="s">
        <v>30</v>
      </c>
      <c r="B23" s="206"/>
      <c r="C23" s="206"/>
      <c r="D23" s="206"/>
      <c r="E23" s="206"/>
      <c r="F23" s="206"/>
      <c r="G23" s="206"/>
      <c r="H23" s="206"/>
    </row>
    <row r="24" spans="1:8" ht="31.5" customHeight="1">
      <c r="A24" s="5" t="s">
        <v>41</v>
      </c>
      <c r="B24" s="119">
        <v>70.083959652157702</v>
      </c>
      <c r="C24" s="122">
        <v>77.498852326624203</v>
      </c>
      <c r="D24" s="84">
        <v>76.718072817119307</v>
      </c>
      <c r="E24" s="84">
        <v>71.9978894255988</v>
      </c>
      <c r="F24" s="84">
        <f>E24/B24*100</f>
        <v>102.73090987287299</v>
      </c>
      <c r="G24" s="84">
        <f t="shared" si="1"/>
        <v>92.90187823963997</v>
      </c>
      <c r="H24" s="84">
        <f>E24/D24*100</f>
        <v>93.847364488974478</v>
      </c>
    </row>
    <row r="25" spans="1:8" ht="28.5" customHeight="1">
      <c r="A25" s="205" t="s">
        <v>4</v>
      </c>
      <c r="B25" s="205"/>
      <c r="C25" s="205"/>
      <c r="D25" s="205"/>
      <c r="E25" s="205"/>
      <c r="F25" s="205"/>
      <c r="G25" s="205"/>
      <c r="H25" s="205"/>
    </row>
    <row r="27" spans="1:8" ht="16.5">
      <c r="A27" s="77" t="s">
        <v>54</v>
      </c>
      <c r="B27" s="77"/>
      <c r="C27" s="28"/>
      <c r="F27" s="28"/>
      <c r="G27" s="28"/>
      <c r="H27" s="28"/>
    </row>
    <row r="28" spans="1:8" ht="86.25" customHeight="1">
      <c r="A28" s="2"/>
      <c r="B28" s="7" t="s">
        <v>150</v>
      </c>
      <c r="C28" s="7" t="s">
        <v>147</v>
      </c>
      <c r="D28" s="7" t="s">
        <v>116</v>
      </c>
      <c r="E28" s="7" t="s">
        <v>125</v>
      </c>
      <c r="F28" s="23" t="s">
        <v>126</v>
      </c>
      <c r="G28" s="23" t="s">
        <v>127</v>
      </c>
      <c r="H28" s="23" t="s">
        <v>128</v>
      </c>
    </row>
    <row r="29" spans="1:8" ht="16.5">
      <c r="A29" s="123" t="s">
        <v>27</v>
      </c>
      <c r="B29" s="138">
        <v>5490.1516468803802</v>
      </c>
      <c r="C29" s="138">
        <v>6259.1646453451003</v>
      </c>
      <c r="D29" s="124">
        <v>6774.60426836848</v>
      </c>
      <c r="E29" s="124">
        <v>6762.5071543635104</v>
      </c>
      <c r="F29" s="93">
        <f>E29/B29*100</f>
        <v>123.1752342980564</v>
      </c>
      <c r="G29" s="93">
        <f>E29/C29*100</f>
        <v>108.04168826894085</v>
      </c>
      <c r="H29" s="93">
        <f>E29/D29*100</f>
        <v>99.821434381614694</v>
      </c>
    </row>
    <row r="30" spans="1:8" s="26" customFormat="1" ht="16.5">
      <c r="A30" s="211" t="s">
        <v>26</v>
      </c>
      <c r="B30" s="212"/>
      <c r="C30" s="212"/>
      <c r="D30" s="212"/>
      <c r="E30" s="212"/>
      <c r="F30" s="212"/>
      <c r="G30" s="212"/>
      <c r="H30" s="213"/>
    </row>
    <row r="31" spans="1:8" ht="16.5">
      <c r="A31" s="125" t="s">
        <v>0</v>
      </c>
      <c r="B31" s="137">
        <v>4988.4045035434101</v>
      </c>
      <c r="C31" s="137">
        <v>5685.2947230443897</v>
      </c>
      <c r="D31" s="94">
        <v>6173.0626470610196</v>
      </c>
      <c r="E31" s="94">
        <v>6182.6755007235097</v>
      </c>
      <c r="F31" s="95">
        <f t="shared" ref="F31:F39" si="4">E31/B31*100</f>
        <v>123.94094136375216</v>
      </c>
      <c r="G31" s="95">
        <f t="shared" ref="G31:G39" si="5">E31/C31*100</f>
        <v>108.74854870167188</v>
      </c>
      <c r="H31" s="95">
        <f>E31/D31*100</f>
        <v>100.15572260014349</v>
      </c>
    </row>
    <row r="32" spans="1:8" s="25" customFormat="1" ht="16.5">
      <c r="A32" s="126" t="s">
        <v>51</v>
      </c>
      <c r="B32" s="135"/>
      <c r="C32" s="119"/>
      <c r="D32" s="127"/>
      <c r="E32" s="127"/>
      <c r="F32" s="128"/>
      <c r="G32" s="128"/>
      <c r="H32" s="128"/>
    </row>
    <row r="33" spans="1:8" ht="16.5">
      <c r="A33" s="129" t="s">
        <v>2</v>
      </c>
      <c r="B33" s="118">
        <v>4045.38162896207</v>
      </c>
      <c r="C33" s="118">
        <v>4446.7098681143098</v>
      </c>
      <c r="D33" s="130">
        <v>4893.3635074204503</v>
      </c>
      <c r="E33" s="130">
        <v>4856.8344567264903</v>
      </c>
      <c r="F33" s="131">
        <f t="shared" si="4"/>
        <v>120.05874605142299</v>
      </c>
      <c r="G33" s="131">
        <f t="shared" si="5"/>
        <v>109.22310204119748</v>
      </c>
      <c r="H33" s="131">
        <f>E33/D33*100</f>
        <v>99.253498117632859</v>
      </c>
    </row>
    <row r="34" spans="1:8" s="25" customFormat="1" ht="16.5">
      <c r="A34" s="208" t="s">
        <v>51</v>
      </c>
      <c r="B34" s="209"/>
      <c r="C34" s="209"/>
      <c r="D34" s="209"/>
      <c r="E34" s="209"/>
      <c r="F34" s="209"/>
      <c r="G34" s="209"/>
      <c r="H34" s="210"/>
    </row>
    <row r="35" spans="1:8" ht="17.25" customHeight="1">
      <c r="A35" s="126" t="s">
        <v>45</v>
      </c>
      <c r="B35" s="119">
        <v>3110.35105514116</v>
      </c>
      <c r="C35" s="119">
        <v>3552.8192560959001</v>
      </c>
      <c r="D35" s="132">
        <v>4021.0232631182698</v>
      </c>
      <c r="E35" s="132">
        <v>3990.6408919700002</v>
      </c>
      <c r="F35" s="133">
        <f t="shared" si="4"/>
        <v>128.30194473944644</v>
      </c>
      <c r="G35" s="133">
        <f>E35/C35*100</f>
        <v>112.32321726254126</v>
      </c>
      <c r="H35" s="133">
        <f>E35/D35*100</f>
        <v>99.244411952874202</v>
      </c>
    </row>
    <row r="36" spans="1:8" ht="32.25" customHeight="1">
      <c r="A36" s="126" t="s">
        <v>48</v>
      </c>
      <c r="B36" s="119">
        <v>11.5835738209087</v>
      </c>
      <c r="C36" s="119">
        <v>16.456299253746899</v>
      </c>
      <c r="D36" s="132">
        <v>19.997374509398899</v>
      </c>
      <c r="E36" s="132">
        <v>20.148728146490999</v>
      </c>
      <c r="F36" s="132">
        <f>E36/B36*100</f>
        <v>173.94224319718961</v>
      </c>
      <c r="G36" s="133">
        <f t="shared" si="5"/>
        <v>122.43778407167324</v>
      </c>
      <c r="H36" s="133">
        <f t="shared" ref="H36:H39" si="6">E36/D36*100</f>
        <v>100.7568675428915</v>
      </c>
    </row>
    <row r="37" spans="1:8" ht="30.75" customHeight="1">
      <c r="A37" s="126" t="s">
        <v>49</v>
      </c>
      <c r="B37" s="119">
        <v>923.447</v>
      </c>
      <c r="C37" s="119">
        <v>873.447</v>
      </c>
      <c r="D37" s="132">
        <v>844.947</v>
      </c>
      <c r="E37" s="132">
        <v>837.85699999999997</v>
      </c>
      <c r="F37" s="133">
        <f t="shared" si="4"/>
        <v>90.731465909792334</v>
      </c>
      <c r="G37" s="133">
        <f t="shared" si="5"/>
        <v>95.92533948825745</v>
      </c>
      <c r="H37" s="133">
        <f t="shared" si="6"/>
        <v>99.160894115252191</v>
      </c>
    </row>
    <row r="38" spans="1:8" ht="16.5">
      <c r="A38" s="126" t="s">
        <v>46</v>
      </c>
      <c r="B38" s="135" t="s">
        <v>24</v>
      </c>
      <c r="C38" s="136">
        <v>3.9873127646606301</v>
      </c>
      <c r="D38" s="132">
        <v>7.3958697927804202</v>
      </c>
      <c r="E38" s="132">
        <v>8.1878366099999997</v>
      </c>
      <c r="F38" s="133" t="s">
        <v>24</v>
      </c>
      <c r="G38" s="133" t="s">
        <v>24</v>
      </c>
      <c r="H38" s="133">
        <f>E38/D38*100</f>
        <v>110.70823093711937</v>
      </c>
    </row>
    <row r="39" spans="1:8" ht="16.5">
      <c r="A39" s="129" t="s">
        <v>6</v>
      </c>
      <c r="B39" s="118">
        <v>943.02287458134094</v>
      </c>
      <c r="C39" s="118">
        <v>1238.5848549300799</v>
      </c>
      <c r="D39" s="130">
        <v>1279.6991396405699</v>
      </c>
      <c r="E39" s="130">
        <v>1325.8410439970201</v>
      </c>
      <c r="F39" s="131">
        <f t="shared" si="4"/>
        <v>140.59479146628684</v>
      </c>
      <c r="G39" s="131">
        <f t="shared" si="5"/>
        <v>107.04482932433935</v>
      </c>
      <c r="H39" s="131">
        <f t="shared" si="6"/>
        <v>103.60568378356572</v>
      </c>
    </row>
    <row r="40" spans="1:8" ht="16.5">
      <c r="A40" s="203" t="s">
        <v>3</v>
      </c>
      <c r="B40" s="203"/>
      <c r="C40" s="203"/>
      <c r="D40" s="203"/>
      <c r="E40" s="203"/>
      <c r="F40" s="203"/>
      <c r="G40" s="203"/>
      <c r="H40" s="203"/>
    </row>
    <row r="41" spans="1:8" ht="18" customHeight="1">
      <c r="A41" s="126" t="s">
        <v>45</v>
      </c>
      <c r="B41" s="127" t="s">
        <v>24</v>
      </c>
      <c r="C41" s="127" t="s">
        <v>24</v>
      </c>
      <c r="D41" s="127" t="s">
        <v>24</v>
      </c>
      <c r="E41" s="127" t="s">
        <v>24</v>
      </c>
      <c r="F41" s="134" t="s">
        <v>24</v>
      </c>
      <c r="G41" s="134" t="s">
        <v>24</v>
      </c>
      <c r="H41" s="134" t="s">
        <v>24</v>
      </c>
    </row>
    <row r="42" spans="1:8" ht="32.25" customHeight="1">
      <c r="A42" s="127" t="s">
        <v>44</v>
      </c>
      <c r="B42" s="119">
        <v>859.39787458134094</v>
      </c>
      <c r="C42" s="119">
        <v>1102.9598549300799</v>
      </c>
      <c r="D42" s="134">
        <v>1115.5741396405699</v>
      </c>
      <c r="E42" s="134">
        <v>1154.6260439970199</v>
      </c>
      <c r="F42" s="134">
        <f>E42/B42*100</f>
        <v>134.35290895494717</v>
      </c>
      <c r="G42" s="134">
        <f>E42/C42*100</f>
        <v>104.68432181243944</v>
      </c>
      <c r="H42" s="134">
        <f>E42/D42*100</f>
        <v>103.50061040040173</v>
      </c>
    </row>
    <row r="43" spans="1:8" ht="33" customHeight="1">
      <c r="A43" s="127" t="s">
        <v>42</v>
      </c>
      <c r="B43" s="119">
        <v>76.625</v>
      </c>
      <c r="C43" s="119">
        <v>126.625</v>
      </c>
      <c r="D43" s="134">
        <v>155.125</v>
      </c>
      <c r="E43" s="134">
        <v>162.215</v>
      </c>
      <c r="F43" s="134">
        <f>E43/B43*100</f>
        <v>211.69983686786296</v>
      </c>
      <c r="G43" s="134">
        <f t="shared" ref="G43:G45" si="7">E43/C43*100</f>
        <v>128.106614017769</v>
      </c>
      <c r="H43" s="134">
        <f t="shared" ref="H43:H44" si="8">E43/D43*100</f>
        <v>104.57050765511684</v>
      </c>
    </row>
    <row r="44" spans="1:8" ht="16.5">
      <c r="A44" s="127" t="s">
        <v>43</v>
      </c>
      <c r="B44" s="119">
        <v>7</v>
      </c>
      <c r="C44" s="119">
        <v>9</v>
      </c>
      <c r="D44" s="134">
        <v>9</v>
      </c>
      <c r="E44" s="134">
        <v>9</v>
      </c>
      <c r="F44" s="134">
        <f>E44/B44*100</f>
        <v>128.57142857142858</v>
      </c>
      <c r="G44" s="134">
        <f t="shared" si="7"/>
        <v>100</v>
      </c>
      <c r="H44" s="134">
        <f t="shared" si="8"/>
        <v>100</v>
      </c>
    </row>
    <row r="45" spans="1:8" ht="21.75" customHeight="1">
      <c r="A45" s="131" t="s">
        <v>121</v>
      </c>
      <c r="B45" s="118">
        <v>501.74714333696699</v>
      </c>
      <c r="C45" s="118">
        <v>573.86992230071201</v>
      </c>
      <c r="D45" s="131">
        <v>601.54162130746397</v>
      </c>
      <c r="E45" s="131">
        <v>579.83165364000001</v>
      </c>
      <c r="F45" s="130">
        <f>E45/B45*100</f>
        <v>115.56252214685605</v>
      </c>
      <c r="G45" s="130">
        <f t="shared" si="7"/>
        <v>101.03886457672964</v>
      </c>
      <c r="H45" s="130">
        <f>E45/D45*100</f>
        <v>96.390945048777027</v>
      </c>
    </row>
    <row r="46" spans="1:8" ht="16.5">
      <c r="A46" s="214" t="s">
        <v>52</v>
      </c>
      <c r="B46" s="215"/>
      <c r="C46" s="215"/>
      <c r="D46" s="215"/>
      <c r="E46" s="215"/>
      <c r="F46" s="215"/>
      <c r="G46" s="215"/>
      <c r="H46" s="216"/>
    </row>
    <row r="47" spans="1:8" ht="33" customHeight="1">
      <c r="A47" s="127" t="s">
        <v>41</v>
      </c>
      <c r="B47" s="119">
        <v>147.62909369990899</v>
      </c>
      <c r="C47" s="119">
        <v>161.99931504969601</v>
      </c>
      <c r="D47" s="134">
        <v>158.475672003965</v>
      </c>
      <c r="E47" s="134">
        <v>149.13805912999999</v>
      </c>
      <c r="F47" s="134">
        <f>E47/B47*100</f>
        <v>101.02213282780042</v>
      </c>
      <c r="G47" s="134">
        <f>E47/C47*100</f>
        <v>92.060919568857059</v>
      </c>
      <c r="H47" s="134">
        <f>E47/D47*100</f>
        <v>94.10785721499802</v>
      </c>
    </row>
    <row r="48" spans="1:8" ht="32.25" customHeight="1">
      <c r="A48" s="131" t="s">
        <v>25</v>
      </c>
      <c r="B48" s="118">
        <v>474.73</v>
      </c>
      <c r="C48" s="118">
        <v>478.39</v>
      </c>
      <c r="D48" s="131">
        <v>484.1</v>
      </c>
      <c r="E48" s="131">
        <v>482.76</v>
      </c>
      <c r="F48" s="130">
        <f>E48/B48*100</f>
        <v>101.69148779306131</v>
      </c>
      <c r="G48" s="130">
        <f>E48/C48*100</f>
        <v>100.91348063295638</v>
      </c>
      <c r="H48" s="130">
        <f>E48/D48*100</f>
        <v>99.723197686428421</v>
      </c>
    </row>
    <row r="49" spans="1:8" ht="25.5" customHeight="1">
      <c r="A49" s="201" t="s">
        <v>87</v>
      </c>
      <c r="B49" s="201"/>
      <c r="C49" s="201"/>
      <c r="D49" s="201"/>
      <c r="E49" s="201"/>
      <c r="F49" s="201"/>
      <c r="G49" s="201"/>
      <c r="H49" s="201"/>
    </row>
    <row r="50" spans="1:8">
      <c r="A50" s="1"/>
    </row>
  </sheetData>
  <mergeCells count="13">
    <mergeCell ref="A49:H49"/>
    <mergeCell ref="A2:H2"/>
    <mergeCell ref="A40:H40"/>
    <mergeCell ref="A4:B4"/>
    <mergeCell ref="A25:H25"/>
    <mergeCell ref="A11:H11"/>
    <mergeCell ref="A17:H17"/>
    <mergeCell ref="A7:H7"/>
    <mergeCell ref="A9:H9"/>
    <mergeCell ref="A23:H23"/>
    <mergeCell ref="A34:H34"/>
    <mergeCell ref="A30:H30"/>
    <mergeCell ref="A46:H46"/>
  </mergeCells>
  <pageMargins left="0.27083333333333331" right="6.25E-2" top="8.3333333333333329E-2" bottom="7.2916666666666671E-2" header="0.2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view="pageLayout" workbookViewId="0">
      <selection activeCell="B7" sqref="B7"/>
    </sheetView>
  </sheetViews>
  <sheetFormatPr defaultRowHeight="15"/>
  <cols>
    <col min="1" max="1" width="72.140625" customWidth="1"/>
    <col min="2" max="2" width="11.5703125" style="18" customWidth="1"/>
    <col min="3" max="3" width="11" style="28" customWidth="1"/>
    <col min="4" max="4" width="10.7109375" style="18" customWidth="1"/>
    <col min="5" max="5" width="9.85546875" style="28" customWidth="1"/>
    <col min="6" max="6" width="9.7109375" customWidth="1"/>
    <col min="7" max="7" width="9.28515625" customWidth="1"/>
  </cols>
  <sheetData>
    <row r="1" spans="1:8" ht="19.5" customHeight="1">
      <c r="A1" s="16" t="s">
        <v>34</v>
      </c>
      <c r="B1" s="16"/>
      <c r="C1" s="16"/>
      <c r="D1" s="16"/>
      <c r="E1" s="16"/>
      <c r="F1" s="16"/>
      <c r="G1" s="16"/>
      <c r="H1" s="16"/>
    </row>
    <row r="2" spans="1:8" ht="35.25" customHeight="1">
      <c r="A2" s="217" t="s">
        <v>129</v>
      </c>
      <c r="B2" s="217"/>
      <c r="C2" s="217"/>
      <c r="D2" s="217"/>
      <c r="E2" s="217"/>
      <c r="F2" s="217"/>
      <c r="G2" s="217"/>
      <c r="H2" s="217"/>
    </row>
    <row r="3" spans="1:8" ht="134.25" customHeight="1">
      <c r="A3" s="2"/>
      <c r="B3" s="7" t="s">
        <v>150</v>
      </c>
      <c r="C3" s="7" t="s">
        <v>147</v>
      </c>
      <c r="D3" s="7" t="s">
        <v>116</v>
      </c>
      <c r="E3" s="7" t="s">
        <v>125</v>
      </c>
      <c r="F3" s="7" t="s">
        <v>130</v>
      </c>
      <c r="G3" s="7" t="s">
        <v>131</v>
      </c>
      <c r="H3" s="7" t="s">
        <v>132</v>
      </c>
    </row>
    <row r="4" spans="1:8" ht="20.25" customHeight="1">
      <c r="A4" s="12" t="s">
        <v>5</v>
      </c>
      <c r="B4" s="146">
        <v>2368.1452699671599</v>
      </c>
      <c r="C4" s="146">
        <v>2719.7881425572</v>
      </c>
      <c r="D4" s="139">
        <v>2988.3796274422398</v>
      </c>
      <c r="E4" s="139">
        <v>2984.74842472928</v>
      </c>
      <c r="F4" s="139"/>
      <c r="G4" s="139"/>
      <c r="H4" s="140"/>
    </row>
    <row r="5" spans="1:8" ht="16.5">
      <c r="A5" s="13" t="s">
        <v>31</v>
      </c>
      <c r="B5" s="141">
        <v>100</v>
      </c>
      <c r="C5" s="141">
        <v>100</v>
      </c>
      <c r="D5" s="141">
        <v>100</v>
      </c>
      <c r="E5" s="141">
        <v>100</v>
      </c>
      <c r="F5" s="141"/>
      <c r="G5" s="141"/>
      <c r="H5" s="141"/>
    </row>
    <row r="6" spans="1:8" ht="16.5">
      <c r="A6" s="3" t="s">
        <v>1</v>
      </c>
      <c r="B6" s="142"/>
      <c r="C6" s="142"/>
      <c r="D6" s="142"/>
      <c r="E6" s="142"/>
      <c r="F6" s="142"/>
      <c r="G6" s="142"/>
      <c r="H6" s="135"/>
    </row>
    <row r="7" spans="1:8" ht="16.5">
      <c r="A7" s="3" t="s">
        <v>6</v>
      </c>
      <c r="B7" s="143">
        <v>18.904298436734301</v>
      </c>
      <c r="C7" s="143">
        <v>21.785763364380799</v>
      </c>
      <c r="D7" s="135">
        <v>20.730376683441399</v>
      </c>
      <c r="E7" s="135">
        <v>21.4444546514185</v>
      </c>
      <c r="F7" s="142">
        <f>E7-B7</f>
        <v>2.5401562146841989</v>
      </c>
      <c r="G7" s="144">
        <f>E7-C7</f>
        <v>-0.3413087129622987</v>
      </c>
      <c r="H7" s="145">
        <f>E7-D7</f>
        <v>0.71407796797710077</v>
      </c>
    </row>
    <row r="8" spans="1:8" ht="16.5">
      <c r="A8" s="3" t="s">
        <v>2</v>
      </c>
      <c r="B8" s="143">
        <v>81.095701563265706</v>
      </c>
      <c r="C8" s="143">
        <v>78.214236635619201</v>
      </c>
      <c r="D8" s="135">
        <v>79.269623316558594</v>
      </c>
      <c r="E8" s="135">
        <v>78.555545348581504</v>
      </c>
      <c r="F8" s="144">
        <f>E8-B8</f>
        <v>-2.5401562146842025</v>
      </c>
      <c r="G8" s="142">
        <f>E8-C8</f>
        <v>0.34130871296230225</v>
      </c>
      <c r="H8" s="145">
        <f>E8-D8</f>
        <v>-0.71407796797709011</v>
      </c>
    </row>
    <row r="9" spans="1:8" ht="16.5">
      <c r="A9" s="13" t="s">
        <v>32</v>
      </c>
      <c r="B9" s="141">
        <v>100</v>
      </c>
      <c r="C9" s="141">
        <v>100</v>
      </c>
      <c r="D9" s="141">
        <v>100</v>
      </c>
      <c r="E9" s="141">
        <v>100</v>
      </c>
      <c r="F9" s="141"/>
      <c r="G9" s="141"/>
      <c r="H9" s="141"/>
    </row>
    <row r="10" spans="1:8" ht="16.5">
      <c r="A10" s="3" t="s">
        <v>1</v>
      </c>
      <c r="B10" s="142"/>
      <c r="C10" s="142"/>
      <c r="D10" s="142"/>
      <c r="E10" s="142"/>
      <c r="F10" s="142"/>
      <c r="G10" s="142"/>
      <c r="H10" s="135"/>
    </row>
    <row r="11" spans="1:8" ht="16.5">
      <c r="A11" s="3" t="s">
        <v>7</v>
      </c>
      <c r="B11" s="143">
        <v>62.351620702206198</v>
      </c>
      <c r="C11" s="143">
        <v>62.4913822267673</v>
      </c>
      <c r="D11" s="135">
        <v>65.138222192393798</v>
      </c>
      <c r="E11" s="135">
        <v>64.545533588217694</v>
      </c>
      <c r="F11" s="142">
        <f>E11-B11</f>
        <v>2.1939128860114963</v>
      </c>
      <c r="G11" s="142">
        <f>E11-C11</f>
        <v>2.0541513614503941</v>
      </c>
      <c r="H11" s="145">
        <f t="shared" ref="H11:H15" si="0">E11-D11</f>
        <v>-0.59268860417610369</v>
      </c>
    </row>
    <row r="12" spans="1:8" ht="16.5">
      <c r="A12" s="3" t="s">
        <v>8</v>
      </c>
      <c r="B12" s="143">
        <v>0</v>
      </c>
      <c r="C12" s="142" t="s">
        <v>24</v>
      </c>
      <c r="D12" s="142" t="s">
        <v>24</v>
      </c>
      <c r="E12" s="142" t="s">
        <v>24</v>
      </c>
      <c r="F12" s="142" t="s">
        <v>24</v>
      </c>
      <c r="G12" s="142" t="s">
        <v>24</v>
      </c>
      <c r="H12" s="142" t="s">
        <v>24</v>
      </c>
    </row>
    <row r="13" spans="1:8" ht="16.5">
      <c r="A13" s="3" t="s">
        <v>9</v>
      </c>
      <c r="B13" s="143">
        <v>17.460120721636901</v>
      </c>
      <c r="C13" s="143">
        <v>19.689676766385698</v>
      </c>
      <c r="D13" s="135">
        <v>18.395593550158001</v>
      </c>
      <c r="E13" s="135">
        <v>19.001074405506699</v>
      </c>
      <c r="F13" s="142">
        <f>E13-B13</f>
        <v>1.5409536838697981</v>
      </c>
      <c r="G13" s="144">
        <f t="shared" ref="G13:G16" si="1">E13-C13</f>
        <v>-0.68860236087899906</v>
      </c>
      <c r="H13" s="145">
        <f t="shared" si="0"/>
        <v>0.60548085534869855</v>
      </c>
    </row>
    <row r="14" spans="1:8" ht="16.5">
      <c r="A14" s="3" t="s">
        <v>10</v>
      </c>
      <c r="B14" s="143">
        <v>20.0479331475549</v>
      </c>
      <c r="C14" s="143">
        <v>17.590504076180501</v>
      </c>
      <c r="D14" s="135">
        <v>16.200580768059002</v>
      </c>
      <c r="E14" s="135">
        <v>16.1753920270111</v>
      </c>
      <c r="F14" s="144">
        <f>E14-B14</f>
        <v>-3.8725411205438007</v>
      </c>
      <c r="G14" s="144">
        <f t="shared" si="1"/>
        <v>-1.4151120491694016</v>
      </c>
      <c r="H14" s="145">
        <f t="shared" si="0"/>
        <v>-2.5188741047902141E-2</v>
      </c>
    </row>
    <row r="15" spans="1:8" ht="16.5">
      <c r="A15" s="3" t="s">
        <v>11</v>
      </c>
      <c r="B15" s="143">
        <v>0</v>
      </c>
      <c r="C15" s="143">
        <v>7.0133791806759493E-2</v>
      </c>
      <c r="D15" s="135">
        <v>0.11980875969728901</v>
      </c>
      <c r="E15" s="135">
        <v>0.13243193192076499</v>
      </c>
      <c r="F15" s="142">
        <f>E15-B15</f>
        <v>0.13243193192076499</v>
      </c>
      <c r="G15" s="142">
        <f t="shared" si="1"/>
        <v>6.2298140114005501E-2</v>
      </c>
      <c r="H15" s="135">
        <f t="shared" si="0"/>
        <v>1.262317222347599E-2</v>
      </c>
    </row>
    <row r="16" spans="1:8" ht="16.5">
      <c r="A16" s="3" t="s">
        <v>12</v>
      </c>
      <c r="B16" s="143">
        <v>0.14032542860202499</v>
      </c>
      <c r="C16" s="143">
        <v>0.15830313885962699</v>
      </c>
      <c r="D16" s="135">
        <v>0.145794729691993</v>
      </c>
      <c r="E16" s="135">
        <v>0.145568047343691</v>
      </c>
      <c r="F16" s="144">
        <f t="shared" ref="F16" si="2">E16-B16</f>
        <v>5.2426187416660108E-3</v>
      </c>
      <c r="G16" s="144">
        <f t="shared" si="1"/>
        <v>-1.2735091515935992E-2</v>
      </c>
      <c r="H16" s="145">
        <f>E16-D16</f>
        <v>-2.2668234830200418E-4</v>
      </c>
    </row>
    <row r="17" spans="1:8" ht="19.5" customHeight="1">
      <c r="A17" s="15" t="s">
        <v>13</v>
      </c>
      <c r="B17" s="141">
        <v>100</v>
      </c>
      <c r="C17" s="141">
        <v>100</v>
      </c>
      <c r="D17" s="141">
        <v>100</v>
      </c>
      <c r="E17" s="141">
        <v>100</v>
      </c>
      <c r="F17" s="141"/>
      <c r="G17" s="141"/>
      <c r="H17" s="141"/>
    </row>
    <row r="18" spans="1:8" ht="16.5">
      <c r="A18" s="3" t="s">
        <v>1</v>
      </c>
      <c r="B18" s="142"/>
      <c r="C18" s="142"/>
      <c r="D18" s="142"/>
      <c r="E18" s="142"/>
      <c r="F18" s="142"/>
      <c r="G18" s="142"/>
      <c r="H18" s="135"/>
    </row>
    <row r="19" spans="1:8" ht="16.5">
      <c r="A19" s="3" t="s">
        <v>14</v>
      </c>
      <c r="B19" s="143">
        <v>1.99841663432481</v>
      </c>
      <c r="C19" s="143">
        <v>3.4832543210856901</v>
      </c>
      <c r="D19" s="135">
        <v>0.78203287110488395</v>
      </c>
      <c r="E19" s="135">
        <v>0.87194454260782495</v>
      </c>
      <c r="F19" s="144">
        <f>E19-B19</f>
        <v>-1.126472091716985</v>
      </c>
      <c r="G19" s="144">
        <f>E19-C19</f>
        <v>-2.6113097784778652</v>
      </c>
      <c r="H19" s="135">
        <f t="shared" ref="H19:H25" si="3">E19-D19</f>
        <v>8.9911671502940993E-2</v>
      </c>
    </row>
    <row r="20" spans="1:8" ht="16.5">
      <c r="A20" s="3" t="s">
        <v>15</v>
      </c>
      <c r="B20" s="143">
        <v>8.02315645115109</v>
      </c>
      <c r="C20" s="143">
        <v>21.962468912692501</v>
      </c>
      <c r="D20" s="135">
        <v>8.1591945601868705</v>
      </c>
      <c r="E20" s="135">
        <v>7.4996817870940999</v>
      </c>
      <c r="F20" s="144">
        <f>E20-B20</f>
        <v>-0.52347466405699006</v>
      </c>
      <c r="G20" s="144">
        <f t="shared" ref="G20:G25" si="4">E20-C20</f>
        <v>-14.4627871255984</v>
      </c>
      <c r="H20" s="145">
        <f>E20-D20</f>
        <v>-0.65951277309277057</v>
      </c>
    </row>
    <row r="21" spans="1:8" ht="16.5">
      <c r="A21" s="3" t="s">
        <v>16</v>
      </c>
      <c r="B21" s="143">
        <v>89.978426914524107</v>
      </c>
      <c r="C21" s="143">
        <v>74.554276766221804</v>
      </c>
      <c r="D21" s="135">
        <v>91.058772568708306</v>
      </c>
      <c r="E21" s="135">
        <v>91.628373670298103</v>
      </c>
      <c r="F21" s="142">
        <f t="shared" ref="F21" si="5">E21-B21</f>
        <v>1.6499467557739962</v>
      </c>
      <c r="G21" s="142">
        <f t="shared" si="4"/>
        <v>17.074096904076299</v>
      </c>
      <c r="H21" s="135">
        <f t="shared" si="3"/>
        <v>0.5696011015897966</v>
      </c>
    </row>
    <row r="22" spans="1:8" ht="16.5">
      <c r="A22" s="13" t="s">
        <v>17</v>
      </c>
      <c r="B22" s="141">
        <v>100</v>
      </c>
      <c r="C22" s="141">
        <v>100</v>
      </c>
      <c r="D22" s="141">
        <v>100</v>
      </c>
      <c r="E22" s="141">
        <v>100</v>
      </c>
      <c r="F22" s="141"/>
      <c r="G22" s="141"/>
      <c r="H22" s="141"/>
    </row>
    <row r="23" spans="1:8" ht="16.5">
      <c r="A23" s="3" t="s">
        <v>1</v>
      </c>
      <c r="B23" s="142"/>
      <c r="C23" s="142"/>
      <c r="D23" s="142"/>
      <c r="E23" s="142"/>
      <c r="F23" s="142"/>
      <c r="G23" s="142"/>
      <c r="H23" s="135"/>
    </row>
    <row r="24" spans="1:8" ht="16.5">
      <c r="A24" s="3" t="s">
        <v>18</v>
      </c>
      <c r="B24" s="143">
        <v>11.4498521785275</v>
      </c>
      <c r="C24" s="143">
        <v>12.4525792828458</v>
      </c>
      <c r="D24" s="135">
        <v>13.482398696423701</v>
      </c>
      <c r="E24" s="135">
        <v>14.1057055230853</v>
      </c>
      <c r="F24" s="142">
        <f>E24-B24</f>
        <v>2.6558533445577996</v>
      </c>
      <c r="G24" s="142">
        <f>E24-C24</f>
        <v>1.6531262402394997</v>
      </c>
      <c r="H24" s="135">
        <f>E24-D24</f>
        <v>0.62330682666159909</v>
      </c>
    </row>
    <row r="25" spans="1:8" ht="16.5">
      <c r="A25" s="3" t="s">
        <v>19</v>
      </c>
      <c r="B25" s="143">
        <v>88.550147821472507</v>
      </c>
      <c r="C25" s="143">
        <v>87.547420717154196</v>
      </c>
      <c r="D25" s="135">
        <v>86.517601303576299</v>
      </c>
      <c r="E25" s="135">
        <v>85.894294476914695</v>
      </c>
      <c r="F25" s="144">
        <f>E25-B25</f>
        <v>-2.6558533445578121</v>
      </c>
      <c r="G25" s="144">
        <f t="shared" si="4"/>
        <v>-1.6531262402395015</v>
      </c>
      <c r="H25" s="145">
        <f t="shared" si="3"/>
        <v>-0.62330682666160442</v>
      </c>
    </row>
    <row r="26" spans="1:8" ht="22.5" customHeight="1">
      <c r="A26" s="218" t="s">
        <v>40</v>
      </c>
      <c r="B26" s="201"/>
      <c r="C26" s="201"/>
      <c r="D26" s="201"/>
      <c r="E26" s="201"/>
      <c r="F26" s="201"/>
      <c r="G26" s="201"/>
      <c r="H26" s="201"/>
    </row>
  </sheetData>
  <mergeCells count="2">
    <mergeCell ref="A2:H2"/>
    <mergeCell ref="A26:H26"/>
  </mergeCells>
  <pageMargins left="1.0416666666666666E-2" right="1.0416666666666666E-2" top="0.2" bottom="0.22" header="0.21" footer="0.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view="pageLayout" topLeftCell="A8" workbookViewId="0">
      <selection activeCell="B11" sqref="B11"/>
    </sheetView>
  </sheetViews>
  <sheetFormatPr defaultRowHeight="15"/>
  <cols>
    <col min="1" max="1" width="67.28515625" customWidth="1"/>
    <col min="2" max="2" width="9.140625" style="18" customWidth="1"/>
    <col min="3" max="3" width="8.85546875" style="28" customWidth="1"/>
    <col min="4" max="4" width="8.7109375" style="18" customWidth="1"/>
    <col min="5" max="5" width="8.85546875" style="28" customWidth="1"/>
    <col min="6" max="6" width="9.28515625" customWidth="1"/>
    <col min="7" max="7" width="10" customWidth="1"/>
    <col min="8" max="9" width="9.140625" customWidth="1"/>
  </cols>
  <sheetData>
    <row r="1" spans="1:9" ht="17.25" customHeight="1">
      <c r="A1" s="76" t="s">
        <v>69</v>
      </c>
      <c r="B1" s="19"/>
      <c r="C1" s="76"/>
      <c r="D1" s="19"/>
      <c r="E1" s="76"/>
      <c r="F1" s="4"/>
      <c r="G1" s="4"/>
      <c r="H1" s="4"/>
      <c r="I1" s="4"/>
    </row>
    <row r="2" spans="1:9" s="14" customFormat="1" ht="17.25" customHeight="1">
      <c r="A2" s="9" t="s">
        <v>120</v>
      </c>
      <c r="B2" s="9"/>
      <c r="C2" s="9"/>
      <c r="D2" s="9"/>
      <c r="E2" s="9"/>
      <c r="F2" s="9"/>
      <c r="G2" s="4"/>
      <c r="H2" s="4"/>
      <c r="I2" s="4"/>
    </row>
    <row r="3" spans="1:9" s="14" customFormat="1" ht="17.25" customHeight="1">
      <c r="A3" s="78" t="s">
        <v>133</v>
      </c>
      <c r="B3" s="78"/>
      <c r="C3" s="78"/>
      <c r="D3" s="78"/>
      <c r="E3" s="78"/>
      <c r="F3" s="78"/>
      <c r="G3" s="4"/>
      <c r="H3" s="4"/>
      <c r="I3" s="4"/>
    </row>
    <row r="4" spans="1:9" ht="20.25" customHeight="1">
      <c r="A4" s="9" t="s">
        <v>35</v>
      </c>
      <c r="B4" s="9"/>
      <c r="C4" s="9"/>
      <c r="D4" s="9"/>
      <c r="E4" s="9"/>
      <c r="F4" s="4"/>
      <c r="G4" s="4"/>
      <c r="H4" s="4"/>
      <c r="I4" s="4"/>
    </row>
    <row r="5" spans="1:9" ht="173.25" customHeight="1">
      <c r="A5" s="113"/>
      <c r="B5" s="7" t="s">
        <v>150</v>
      </c>
      <c r="C5" s="7" t="s">
        <v>147</v>
      </c>
      <c r="D5" s="7" t="s">
        <v>116</v>
      </c>
      <c r="E5" s="7" t="s">
        <v>125</v>
      </c>
      <c r="F5" s="7" t="s">
        <v>134</v>
      </c>
      <c r="G5" s="7" t="s">
        <v>135</v>
      </c>
      <c r="H5" s="7" t="s">
        <v>136</v>
      </c>
    </row>
    <row r="6" spans="1:9" ht="42.75" customHeight="1">
      <c r="A6" s="15" t="s">
        <v>20</v>
      </c>
      <c r="B6" s="116">
        <v>4.8405091136301204</v>
      </c>
      <c r="C6" s="116">
        <v>5.0691971214946401</v>
      </c>
      <c r="D6" s="147">
        <v>4.8873446100004596</v>
      </c>
      <c r="E6" s="147">
        <v>4.9800000000000004</v>
      </c>
      <c r="F6" s="147">
        <f>E6-B6</f>
        <v>0.13949088636988005</v>
      </c>
      <c r="G6" s="147">
        <f>E6-C6</f>
        <v>-8.9197121494639653E-2</v>
      </c>
      <c r="H6" s="147">
        <f>E6-D6</f>
        <v>9.2655389999540816E-2</v>
      </c>
    </row>
    <row r="7" spans="1:9" ht="34.5" customHeight="1">
      <c r="A7" s="5" t="s">
        <v>53</v>
      </c>
      <c r="B7" s="117">
        <v>1.6912821395386799</v>
      </c>
      <c r="C7" s="117">
        <v>2.0305131808176502</v>
      </c>
      <c r="D7" s="148">
        <v>2.0952320538179601</v>
      </c>
      <c r="E7" s="148">
        <v>2.3260113936691198</v>
      </c>
      <c r="F7" s="149">
        <f>E7-B7</f>
        <v>0.6347292541304399</v>
      </c>
      <c r="G7" s="149">
        <f t="shared" ref="G7:G9" si="0">E7-C7</f>
        <v>0.2954982128514696</v>
      </c>
      <c r="H7" s="149">
        <f t="shared" ref="H7:H10" si="1">E7-D7</f>
        <v>0.23077933985115973</v>
      </c>
    </row>
    <row r="8" spans="1:9" ht="34.5" customHeight="1">
      <c r="A8" s="5" t="s">
        <v>21</v>
      </c>
      <c r="B8" s="150">
        <v>0</v>
      </c>
      <c r="C8" s="150">
        <v>0</v>
      </c>
      <c r="D8" s="148" t="s">
        <v>24</v>
      </c>
      <c r="E8" s="148" t="s">
        <v>24</v>
      </c>
      <c r="F8" s="148" t="s">
        <v>24</v>
      </c>
      <c r="G8" s="148" t="s">
        <v>24</v>
      </c>
      <c r="H8" s="148" t="s">
        <v>24</v>
      </c>
    </row>
    <row r="9" spans="1:9" ht="35.25" customHeight="1">
      <c r="A9" s="5" t="s">
        <v>22</v>
      </c>
      <c r="B9" s="150">
        <v>13.789600566868801</v>
      </c>
      <c r="C9" s="150">
        <v>13.155425664115301</v>
      </c>
      <c r="D9" s="148">
        <v>13.087737381830999</v>
      </c>
      <c r="E9" s="148">
        <v>12.43</v>
      </c>
      <c r="F9" s="149">
        <f t="shared" ref="F9:F10" si="2">E9-B9</f>
        <v>-1.3596005668688012</v>
      </c>
      <c r="G9" s="149">
        <f t="shared" si="0"/>
        <v>-0.72542566411530096</v>
      </c>
      <c r="H9" s="148">
        <f t="shared" si="1"/>
        <v>-0.65773738183099972</v>
      </c>
    </row>
    <row r="10" spans="1:9" s="28" customFormat="1" ht="35.25" customHeight="1">
      <c r="A10" s="5" t="s">
        <v>23</v>
      </c>
      <c r="B10" s="151">
        <v>6.8749550032397702</v>
      </c>
      <c r="C10" s="152">
        <v>6.8749550032397702</v>
      </c>
      <c r="D10" s="148">
        <v>6.8749550032397702</v>
      </c>
      <c r="E10" s="148">
        <v>6.87</v>
      </c>
      <c r="F10" s="149">
        <f t="shared" si="2"/>
        <v>-4.9550032397700505E-3</v>
      </c>
      <c r="G10" s="149">
        <f>E10-C10</f>
        <v>-4.9550032397700505E-3</v>
      </c>
      <c r="H10" s="153">
        <f t="shared" si="1"/>
        <v>-4.9550032397700505E-3</v>
      </c>
    </row>
    <row r="11" spans="1:9" s="28" customFormat="1" ht="35.25" customHeight="1">
      <c r="A11" s="5" t="s">
        <v>66</v>
      </c>
      <c r="B11" s="154">
        <v>0</v>
      </c>
      <c r="C11" s="117">
        <v>1</v>
      </c>
      <c r="D11" s="148">
        <v>1</v>
      </c>
      <c r="E11" s="148">
        <v>1</v>
      </c>
      <c r="F11" s="148" t="s">
        <v>24</v>
      </c>
      <c r="G11" s="148" t="s">
        <v>24</v>
      </c>
      <c r="H11" s="148">
        <f>E11-D11</f>
        <v>0</v>
      </c>
    </row>
    <row r="12" spans="1:9" ht="33" customHeight="1">
      <c r="A12" s="5" t="s">
        <v>67</v>
      </c>
      <c r="B12" s="154">
        <v>0</v>
      </c>
      <c r="C12" s="154">
        <v>0</v>
      </c>
      <c r="D12" s="148" t="s">
        <v>24</v>
      </c>
      <c r="E12" s="148" t="s">
        <v>24</v>
      </c>
      <c r="F12" s="148" t="s">
        <v>24</v>
      </c>
      <c r="G12" s="148" t="s">
        <v>24</v>
      </c>
      <c r="H12" s="148" t="s">
        <v>24</v>
      </c>
    </row>
    <row r="14" spans="1:9" ht="29.25" customHeight="1">
      <c r="A14" s="218" t="s">
        <v>87</v>
      </c>
      <c r="B14" s="218"/>
      <c r="C14" s="218"/>
      <c r="D14" s="218"/>
      <c r="E14" s="218"/>
      <c r="F14" s="218"/>
      <c r="G14" s="218"/>
      <c r="H14" s="218"/>
    </row>
  </sheetData>
  <mergeCells count="1">
    <mergeCell ref="A14:H14"/>
  </mergeCells>
  <pageMargins left="0.7" right="5.2083333333333336E-2" top="0.2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view="pageLayout" topLeftCell="A6" workbookViewId="0">
      <selection activeCell="F8" sqref="F8:F10"/>
    </sheetView>
  </sheetViews>
  <sheetFormatPr defaultRowHeight="15"/>
  <cols>
    <col min="1" max="1" width="37.42578125" customWidth="1"/>
    <col min="2" max="2" width="11.85546875" customWidth="1"/>
    <col min="3" max="3" width="11.5703125" style="28" customWidth="1"/>
    <col min="4" max="4" width="11.7109375" customWidth="1"/>
    <col min="5" max="5" width="11.5703125" customWidth="1"/>
    <col min="6" max="6" width="11.5703125" style="28" customWidth="1"/>
    <col min="7" max="7" width="13.7109375" customWidth="1"/>
    <col min="8" max="8" width="14.42578125" customWidth="1"/>
    <col min="9" max="9" width="14.7109375" customWidth="1"/>
  </cols>
  <sheetData>
    <row r="1" spans="1:9" hidden="1"/>
    <row r="2" spans="1:9" hidden="1"/>
    <row r="3" spans="1:9" ht="48.75" customHeight="1">
      <c r="A3" s="219" t="s">
        <v>137</v>
      </c>
      <c r="B3" s="219"/>
      <c r="C3" s="219"/>
      <c r="D3" s="219"/>
      <c r="E3" s="219"/>
      <c r="F3" s="219"/>
      <c r="G3" s="219"/>
      <c r="H3" s="219"/>
      <c r="I3" s="219"/>
    </row>
    <row r="4" spans="1:9" ht="31.5" customHeight="1">
      <c r="A4" s="219"/>
      <c r="B4" s="219"/>
      <c r="C4" s="219"/>
      <c r="D4" s="219"/>
      <c r="E4" s="219"/>
      <c r="F4" s="219"/>
      <c r="G4" s="219"/>
      <c r="H4" s="219"/>
      <c r="I4" s="219"/>
    </row>
    <row r="5" spans="1:9" ht="16.5">
      <c r="A5" s="22"/>
      <c r="B5" s="22"/>
      <c r="C5" s="22"/>
      <c r="D5" s="22"/>
      <c r="E5" s="22" t="s">
        <v>36</v>
      </c>
      <c r="F5" s="22"/>
      <c r="G5" s="22"/>
      <c r="H5" s="22"/>
      <c r="I5" s="22"/>
    </row>
    <row r="6" spans="1:9" ht="4.5" customHeight="1">
      <c r="A6" s="18"/>
      <c r="B6" s="18"/>
      <c r="D6" s="18"/>
      <c r="E6" s="18"/>
      <c r="G6" s="18"/>
      <c r="H6" s="18"/>
      <c r="I6" s="18"/>
    </row>
    <row r="7" spans="1:9" ht="181.5" customHeight="1">
      <c r="A7" s="7"/>
      <c r="B7" s="7" t="s">
        <v>151</v>
      </c>
      <c r="C7" s="7" t="s">
        <v>148</v>
      </c>
      <c r="D7" s="7" t="s">
        <v>122</v>
      </c>
      <c r="E7" s="7" t="s">
        <v>139</v>
      </c>
      <c r="F7" s="7" t="s">
        <v>138</v>
      </c>
      <c r="G7" s="7" t="s">
        <v>140</v>
      </c>
      <c r="H7" s="7" t="s">
        <v>141</v>
      </c>
      <c r="I7" s="7" t="s">
        <v>142</v>
      </c>
    </row>
    <row r="8" spans="1:9" ht="38.25" customHeight="1">
      <c r="A8" s="27" t="s">
        <v>37</v>
      </c>
      <c r="B8" s="179">
        <v>30.99</v>
      </c>
      <c r="C8" s="175">
        <v>38.74</v>
      </c>
      <c r="D8" s="21">
        <v>5.4912290800000001</v>
      </c>
      <c r="E8" s="21">
        <v>8.4261792900000003</v>
      </c>
      <c r="F8" s="21">
        <v>54.021981279999999</v>
      </c>
      <c r="G8" s="21">
        <f>F8/B8*100</f>
        <v>174.32068822200711</v>
      </c>
      <c r="H8" s="21">
        <f>F8/C8*100</f>
        <v>139.44755105833761</v>
      </c>
      <c r="I8" s="21">
        <f>E8/D8*100</f>
        <v>153.44796524132627</v>
      </c>
    </row>
    <row r="9" spans="1:9" ht="36.75" customHeight="1">
      <c r="A9" s="27" t="s">
        <v>38</v>
      </c>
      <c r="B9" s="179">
        <v>45.37</v>
      </c>
      <c r="C9" s="175">
        <v>60.35</v>
      </c>
      <c r="D9" s="21">
        <v>9.6768964560103203</v>
      </c>
      <c r="E9" s="21">
        <v>16.368153100000001</v>
      </c>
      <c r="F9" s="21">
        <v>95.395007489225193</v>
      </c>
      <c r="G9" s="21">
        <f t="shared" ref="G9:G10" si="0">F9/B9*100</f>
        <v>210.26010026278422</v>
      </c>
      <c r="H9" s="21">
        <f t="shared" ref="H9:H10" si="1">F9/C9*100</f>
        <v>158.06960644444936</v>
      </c>
      <c r="I9" s="21">
        <f t="shared" ref="I9:I10" si="2">E9/D9*100</f>
        <v>169.1467215176591</v>
      </c>
    </row>
    <row r="10" spans="1:9" ht="42" customHeight="1">
      <c r="A10" s="27" t="s">
        <v>39</v>
      </c>
      <c r="B10" s="179">
        <v>161.27000000000001</v>
      </c>
      <c r="C10" s="175">
        <v>85.4</v>
      </c>
      <c r="D10" s="21">
        <v>13.061124565</v>
      </c>
      <c r="E10" s="21">
        <v>12.006825385999999</v>
      </c>
      <c r="F10" s="21">
        <v>102.446159462</v>
      </c>
      <c r="G10" s="21">
        <f t="shared" si="0"/>
        <v>63.524622968934075</v>
      </c>
      <c r="H10" s="21">
        <f t="shared" si="1"/>
        <v>119.96037407728338</v>
      </c>
      <c r="I10" s="21">
        <f t="shared" si="2"/>
        <v>91.927960155703488</v>
      </c>
    </row>
    <row r="11" spans="1:9">
      <c r="A11" s="18"/>
      <c r="B11" s="18"/>
      <c r="D11" s="18"/>
      <c r="E11" s="18"/>
      <c r="G11" s="18"/>
      <c r="H11" s="18"/>
      <c r="I11" s="18"/>
    </row>
    <row r="12" spans="1:9" ht="39.75" customHeight="1">
      <c r="A12" s="220" t="s">
        <v>40</v>
      </c>
      <c r="B12" s="220"/>
      <c r="C12" s="220"/>
      <c r="D12" s="220"/>
      <c r="E12" s="220"/>
      <c r="F12" s="220"/>
      <c r="G12" s="220"/>
      <c r="H12" s="220"/>
      <c r="I12" s="220"/>
    </row>
  </sheetData>
  <mergeCells count="3">
    <mergeCell ref="A3:I3"/>
    <mergeCell ref="A4:I4"/>
    <mergeCell ref="A12:I12"/>
  </mergeCells>
  <pageMargins left="0.46875" right="0.17708333333333334" top="0.63541666666666663" bottom="0.75" header="0.3" footer="0.3"/>
  <pageSetup paperSize="9" orientation="landscape" verticalDpi="0" r:id="rId1"/>
  <headerFooter>
    <oddHeader>&amp;C&amp;"GHEA Grapalat,Bold"ՏԵՂԵԿԱՆՔ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H17"/>
  <sheetViews>
    <sheetView view="pageLayout" topLeftCell="A6" workbookViewId="0">
      <selection activeCell="B15" sqref="B15:D15"/>
    </sheetView>
  </sheetViews>
  <sheetFormatPr defaultRowHeight="15"/>
  <cols>
    <col min="1" max="1" width="60" customWidth="1"/>
    <col min="2" max="2" width="16.28515625" customWidth="1"/>
    <col min="3" max="3" width="16.140625" customWidth="1"/>
    <col min="4" max="4" width="16.140625" style="28" customWidth="1"/>
    <col min="5" max="5" width="18.5703125" customWidth="1"/>
  </cols>
  <sheetData>
    <row r="4" spans="1:5" ht="16.5">
      <c r="A4" s="222" t="s">
        <v>64</v>
      </c>
      <c r="B4" s="222"/>
      <c r="C4" s="222"/>
      <c r="D4" s="222"/>
      <c r="E4" s="222"/>
    </row>
    <row r="5" spans="1:5" ht="30" customHeight="1">
      <c r="A5" s="221" t="s">
        <v>68</v>
      </c>
      <c r="B5" s="221"/>
      <c r="C5" s="221"/>
      <c r="D5" s="221"/>
      <c r="E5" s="221"/>
    </row>
    <row r="8" spans="1:5" ht="105.75" customHeight="1">
      <c r="A8" s="30"/>
      <c r="B8" s="180" t="s">
        <v>150</v>
      </c>
      <c r="C8" s="31" t="s">
        <v>147</v>
      </c>
      <c r="D8" s="31" t="s">
        <v>125</v>
      </c>
      <c r="E8" s="32" t="s">
        <v>117</v>
      </c>
    </row>
    <row r="9" spans="1:5" ht="21.75" customHeight="1">
      <c r="A9" s="33" t="s">
        <v>55</v>
      </c>
      <c r="B9" s="155"/>
      <c r="C9" s="155"/>
      <c r="D9" s="155"/>
      <c r="E9" s="42"/>
    </row>
    <row r="10" spans="1:5" ht="38.25" customHeight="1">
      <c r="A10" s="36" t="s">
        <v>63</v>
      </c>
      <c r="B10" s="160">
        <v>9.2866130955742907</v>
      </c>
      <c r="C10" s="160">
        <v>9.2107214202830807</v>
      </c>
      <c r="D10" s="157">
        <v>8.9600000000000009</v>
      </c>
      <c r="E10" s="156" t="s">
        <v>56</v>
      </c>
    </row>
    <row r="11" spans="1:5" ht="57" customHeight="1">
      <c r="A11" s="36" t="s">
        <v>118</v>
      </c>
      <c r="B11" s="157" t="s">
        <v>119</v>
      </c>
      <c r="C11" s="161">
        <v>17.6907643655802</v>
      </c>
      <c r="D11" s="157">
        <v>13.06</v>
      </c>
      <c r="E11" s="156" t="s">
        <v>57</v>
      </c>
    </row>
    <row r="12" spans="1:5" ht="17.25">
      <c r="A12" s="34" t="s">
        <v>58</v>
      </c>
      <c r="B12" s="79"/>
      <c r="C12" s="79"/>
      <c r="D12" s="79"/>
      <c r="E12" s="42"/>
    </row>
    <row r="13" spans="1:5" ht="38.25" customHeight="1">
      <c r="A13" s="36" t="s">
        <v>59</v>
      </c>
      <c r="B13" s="162">
        <v>88.550147821472507</v>
      </c>
      <c r="C13" s="162">
        <v>87.547420717154196</v>
      </c>
      <c r="D13" s="157">
        <v>85.894294476914695</v>
      </c>
      <c r="E13" s="156" t="s">
        <v>60</v>
      </c>
    </row>
    <row r="14" spans="1:5" ht="17.25">
      <c r="A14" s="34" t="s">
        <v>61</v>
      </c>
      <c r="B14" s="79"/>
      <c r="C14" s="79"/>
      <c r="D14" s="79"/>
      <c r="E14" s="42"/>
    </row>
    <row r="15" spans="1:5" ht="24.75" customHeight="1">
      <c r="A15" s="36" t="s">
        <v>65</v>
      </c>
      <c r="B15" s="162">
        <v>18.904298436734301</v>
      </c>
      <c r="C15" s="162">
        <v>21.785763364380799</v>
      </c>
      <c r="D15" s="158">
        <v>21.4444546514185</v>
      </c>
      <c r="E15" s="156" t="s">
        <v>62</v>
      </c>
    </row>
    <row r="16" spans="1:5">
      <c r="B16" s="74"/>
      <c r="C16" s="74"/>
      <c r="D16" s="74"/>
    </row>
    <row r="17" spans="1:8" ht="24.75" customHeight="1">
      <c r="A17" s="223" t="s">
        <v>40</v>
      </c>
      <c r="B17" s="223"/>
      <c r="C17" s="223"/>
      <c r="D17" s="223"/>
      <c r="E17" s="223"/>
      <c r="F17" s="89"/>
      <c r="G17" s="89"/>
      <c r="H17" s="89"/>
    </row>
  </sheetData>
  <mergeCells count="3">
    <mergeCell ref="A5:E5"/>
    <mergeCell ref="A4:E4"/>
    <mergeCell ref="A17:E17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topLeftCell="A10" workbookViewId="0">
      <selection activeCell="B14" sqref="B14:D14"/>
    </sheetView>
  </sheetViews>
  <sheetFormatPr defaultRowHeight="15"/>
  <cols>
    <col min="1" max="1" width="72.7109375" customWidth="1"/>
    <col min="2" max="2" width="17" customWidth="1"/>
    <col min="3" max="3" width="17.85546875" customWidth="1"/>
    <col min="4" max="4" width="17.85546875" style="28" customWidth="1"/>
    <col min="5" max="5" width="17.28515625" customWidth="1"/>
  </cols>
  <sheetData>
    <row r="1" spans="1:6" ht="17.25">
      <c r="A1" s="224" t="s">
        <v>64</v>
      </c>
      <c r="B1" s="224"/>
      <c r="C1" s="224"/>
      <c r="D1" s="224"/>
      <c r="E1" s="224"/>
    </row>
    <row r="2" spans="1:6" ht="17.25">
      <c r="A2" s="225" t="s">
        <v>143</v>
      </c>
      <c r="B2" s="225"/>
      <c r="C2" s="225"/>
      <c r="D2" s="225"/>
      <c r="E2" s="225"/>
    </row>
    <row r="3" spans="1:6">
      <c r="A3" s="28"/>
      <c r="B3" s="37" t="s">
        <v>70</v>
      </c>
      <c r="C3" s="28"/>
      <c r="E3" s="28"/>
    </row>
    <row r="4" spans="1:6" ht="53.25" customHeight="1">
      <c r="A4" s="38"/>
      <c r="B4" s="35" t="s">
        <v>152</v>
      </c>
      <c r="C4" s="35" t="s">
        <v>149</v>
      </c>
      <c r="D4" s="35" t="s">
        <v>138</v>
      </c>
      <c r="E4" s="82" t="s">
        <v>144</v>
      </c>
    </row>
    <row r="5" spans="1:6" ht="21.75" customHeight="1">
      <c r="A5" s="39" t="s">
        <v>71</v>
      </c>
      <c r="B5" s="190">
        <v>133.78</v>
      </c>
      <c r="C5" s="187">
        <v>43.27</v>
      </c>
      <c r="D5" s="164">
        <v>29.099209748412001</v>
      </c>
      <c r="E5" s="81">
        <v>100</v>
      </c>
      <c r="F5" s="90"/>
    </row>
    <row r="6" spans="1:6" ht="18" customHeight="1">
      <c r="A6" s="41" t="s">
        <v>72</v>
      </c>
      <c r="B6" s="42"/>
      <c r="C6" s="182"/>
      <c r="D6" s="176"/>
      <c r="E6" s="43"/>
    </row>
    <row r="7" spans="1:6" ht="19.5" customHeight="1">
      <c r="A7" s="44" t="s">
        <v>73</v>
      </c>
      <c r="B7" s="189">
        <v>77.989999999999995</v>
      </c>
      <c r="C7" s="186">
        <v>30.85</v>
      </c>
      <c r="D7" s="165">
        <v>26.558237997199999</v>
      </c>
      <c r="E7" s="166">
        <v>91.267901179513302</v>
      </c>
    </row>
    <row r="8" spans="1:6" ht="16.5" customHeight="1">
      <c r="A8" s="41" t="s">
        <v>72</v>
      </c>
      <c r="B8" s="42"/>
      <c r="C8" s="182"/>
      <c r="D8" s="176"/>
      <c r="E8" s="45"/>
    </row>
    <row r="9" spans="1:6" ht="34.5">
      <c r="A9" s="46" t="s">
        <v>74</v>
      </c>
      <c r="B9" s="188">
        <v>77.989999999999995</v>
      </c>
      <c r="C9" s="181">
        <v>30.85</v>
      </c>
      <c r="D9" s="163">
        <v>26.558237997199999</v>
      </c>
      <c r="E9" s="47"/>
    </row>
    <row r="10" spans="1:6" ht="17.25">
      <c r="A10" s="48" t="s">
        <v>75</v>
      </c>
      <c r="B10" s="42"/>
      <c r="C10" s="182"/>
      <c r="D10" s="176"/>
      <c r="E10" s="42"/>
    </row>
    <row r="11" spans="1:6" ht="17.25">
      <c r="A11" s="49" t="s">
        <v>76</v>
      </c>
      <c r="B11" s="188">
        <v>141.07</v>
      </c>
      <c r="C11" s="181">
        <v>152.80000000000001</v>
      </c>
      <c r="D11" s="163">
        <v>133.23623265130001</v>
      </c>
      <c r="E11" s="47"/>
    </row>
    <row r="12" spans="1:6" ht="17.25">
      <c r="A12" s="49" t="s">
        <v>77</v>
      </c>
      <c r="B12" s="188">
        <v>-63.08</v>
      </c>
      <c r="C12" s="183">
        <v>-121.95</v>
      </c>
      <c r="D12" s="197">
        <v>-106.6779946541</v>
      </c>
      <c r="E12" s="47"/>
    </row>
    <row r="13" spans="1:6" ht="17.25">
      <c r="A13" s="50" t="s">
        <v>78</v>
      </c>
      <c r="B13" s="40"/>
      <c r="C13" s="184"/>
      <c r="D13" s="177"/>
      <c r="E13" s="43"/>
    </row>
    <row r="14" spans="1:6" ht="17.25">
      <c r="A14" s="44" t="s">
        <v>79</v>
      </c>
      <c r="B14" s="189">
        <v>55.8</v>
      </c>
      <c r="C14" s="186">
        <v>12.42</v>
      </c>
      <c r="D14" s="198">
        <v>2.54097175121202</v>
      </c>
      <c r="E14" s="199">
        <v>8.7320988204866499</v>
      </c>
    </row>
    <row r="15" spans="1:6" ht="17.25">
      <c r="A15" s="41" t="s">
        <v>72</v>
      </c>
      <c r="B15" s="42"/>
      <c r="C15" s="182"/>
      <c r="D15" s="176"/>
      <c r="E15" s="43"/>
    </row>
    <row r="16" spans="1:6" ht="17.25">
      <c r="A16" s="46" t="s">
        <v>80</v>
      </c>
      <c r="B16" s="188">
        <v>55.8</v>
      </c>
      <c r="C16" s="181">
        <v>12.42</v>
      </c>
      <c r="D16" s="163">
        <v>2.54097175121202</v>
      </c>
      <c r="E16" s="47"/>
    </row>
    <row r="17" spans="1:5" ht="17.25">
      <c r="A17" s="48" t="s">
        <v>75</v>
      </c>
      <c r="B17" s="42"/>
      <c r="C17" s="182"/>
      <c r="D17" s="176"/>
      <c r="E17" s="43"/>
    </row>
    <row r="18" spans="1:5" ht="17.25">
      <c r="A18" s="49" t="s">
        <v>81</v>
      </c>
      <c r="B18" s="188">
        <v>77.319999999999993</v>
      </c>
      <c r="C18" s="181">
        <v>41.21</v>
      </c>
      <c r="D18" s="167">
        <v>49.343330308044003</v>
      </c>
      <c r="E18" s="47"/>
    </row>
    <row r="19" spans="1:5" ht="17.25">
      <c r="A19" s="41" t="s">
        <v>72</v>
      </c>
      <c r="B19" s="42"/>
      <c r="C19" s="182"/>
      <c r="D19" s="176"/>
      <c r="E19" s="43"/>
    </row>
    <row r="20" spans="1:5" ht="17.25">
      <c r="A20" s="51" t="s">
        <v>82</v>
      </c>
      <c r="B20" s="188">
        <v>77.319999999999993</v>
      </c>
      <c r="C20" s="181">
        <v>41.21</v>
      </c>
      <c r="D20" s="163">
        <v>49.343330308044003</v>
      </c>
      <c r="E20" s="47"/>
    </row>
    <row r="21" spans="1:5" ht="17.25">
      <c r="A21" s="51" t="s">
        <v>83</v>
      </c>
      <c r="B21" s="188">
        <v>0.15</v>
      </c>
      <c r="C21" s="185" t="s">
        <v>24</v>
      </c>
      <c r="D21" s="178" t="s">
        <v>24</v>
      </c>
      <c r="E21" s="43"/>
    </row>
    <row r="22" spans="1:5" ht="17.25">
      <c r="A22" s="49" t="s">
        <v>84</v>
      </c>
      <c r="B22" s="188">
        <v>-21.52</v>
      </c>
      <c r="C22" s="183">
        <v>-28.79</v>
      </c>
      <c r="D22" s="197">
        <v>-46.802358556831983</v>
      </c>
      <c r="E22" s="47"/>
    </row>
    <row r="23" spans="1:5" ht="34.5">
      <c r="A23" s="46" t="s">
        <v>85</v>
      </c>
      <c r="B23" s="43" t="s">
        <v>24</v>
      </c>
      <c r="C23" s="43" t="s">
        <v>24</v>
      </c>
      <c r="D23" s="43" t="s">
        <v>24</v>
      </c>
      <c r="E23" s="47"/>
    </row>
    <row r="24" spans="1:5" ht="16.5" customHeight="1">
      <c r="A24" s="48" t="s">
        <v>75</v>
      </c>
      <c r="B24" s="42"/>
      <c r="C24" s="42"/>
      <c r="D24" s="42"/>
      <c r="E24" s="42"/>
    </row>
    <row r="25" spans="1:5" ht="17.25">
      <c r="A25" s="49" t="s">
        <v>76</v>
      </c>
      <c r="B25" s="43" t="s">
        <v>24</v>
      </c>
      <c r="C25" s="43" t="s">
        <v>24</v>
      </c>
      <c r="D25" s="43" t="s">
        <v>24</v>
      </c>
      <c r="E25" s="47"/>
    </row>
    <row r="26" spans="1:5" ht="17.25">
      <c r="A26" s="52" t="s">
        <v>77</v>
      </c>
      <c r="B26" s="43" t="s">
        <v>24</v>
      </c>
      <c r="C26" s="43" t="s">
        <v>24</v>
      </c>
      <c r="D26" s="43" t="s">
        <v>24</v>
      </c>
      <c r="E26" s="47"/>
    </row>
    <row r="27" spans="1:5">
      <c r="A27" s="53" t="s">
        <v>86</v>
      </c>
      <c r="B27" s="28"/>
      <c r="C27" s="28"/>
      <c r="E27" s="28"/>
    </row>
    <row r="28" spans="1:5" ht="33" customHeight="1">
      <c r="A28" s="226" t="s">
        <v>87</v>
      </c>
      <c r="B28" s="226"/>
      <c r="C28" s="226"/>
      <c r="D28" s="226"/>
      <c r="E28" s="226"/>
    </row>
  </sheetData>
  <mergeCells count="3">
    <mergeCell ref="A1:E1"/>
    <mergeCell ref="A2:E2"/>
    <mergeCell ref="A28:E28"/>
  </mergeCells>
  <pageMargins left="0.2" right="0.23" top="0.31" bottom="0.27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topLeftCell="A2" workbookViewId="0">
      <selection activeCell="B12" sqref="B12:D12"/>
    </sheetView>
  </sheetViews>
  <sheetFormatPr defaultRowHeight="15"/>
  <cols>
    <col min="1" max="1" width="61" customWidth="1"/>
    <col min="2" max="2" width="15.85546875" customWidth="1"/>
    <col min="3" max="3" width="15.5703125" customWidth="1"/>
    <col min="4" max="4" width="15" style="28" customWidth="1"/>
    <col min="5" max="5" width="15.7109375" customWidth="1"/>
  </cols>
  <sheetData>
    <row r="1" spans="1:7" ht="16.5">
      <c r="A1" s="219" t="s">
        <v>64</v>
      </c>
      <c r="B1" s="219"/>
      <c r="C1" s="219"/>
      <c r="D1" s="219"/>
      <c r="E1" s="219"/>
    </row>
    <row r="2" spans="1:7" ht="36.75" customHeight="1">
      <c r="A2" s="225" t="s">
        <v>145</v>
      </c>
      <c r="B2" s="225"/>
      <c r="C2" s="225"/>
      <c r="D2" s="225"/>
      <c r="E2" s="225"/>
    </row>
    <row r="3" spans="1:7">
      <c r="A3" s="28"/>
      <c r="B3" s="28"/>
      <c r="C3" s="37" t="s">
        <v>70</v>
      </c>
      <c r="D3" s="37"/>
      <c r="E3" s="28"/>
    </row>
    <row r="4" spans="1:7">
      <c r="A4" s="28"/>
      <c r="B4" s="28"/>
      <c r="C4" s="28"/>
      <c r="E4" s="28"/>
    </row>
    <row r="5" spans="1:7" ht="51.75">
      <c r="A5" s="38"/>
      <c r="B5" s="35" t="s">
        <v>152</v>
      </c>
      <c r="C5" s="35" t="s">
        <v>149</v>
      </c>
      <c r="D5" s="35" t="s">
        <v>138</v>
      </c>
      <c r="E5" s="35" t="s">
        <v>144</v>
      </c>
    </row>
    <row r="6" spans="1:7" ht="17.25">
      <c r="A6" s="54" t="s">
        <v>88</v>
      </c>
      <c r="B6" s="196">
        <v>55.46</v>
      </c>
      <c r="C6" s="191">
        <v>70.12</v>
      </c>
      <c r="D6" s="55">
        <v>80.965428741458396</v>
      </c>
      <c r="E6" s="55">
        <v>100</v>
      </c>
      <c r="G6" s="91"/>
    </row>
    <row r="7" spans="1:7" ht="17.25">
      <c r="A7" s="61" t="s">
        <v>72</v>
      </c>
      <c r="B7" s="182"/>
      <c r="C7" s="192"/>
      <c r="D7" s="56"/>
      <c r="E7" s="56"/>
    </row>
    <row r="8" spans="1:7" ht="17.25">
      <c r="A8" s="57" t="s">
        <v>89</v>
      </c>
      <c r="B8" s="194">
        <v>25.22</v>
      </c>
      <c r="C8" s="193">
        <v>36.08</v>
      </c>
      <c r="D8" s="58">
        <v>38.781390920850001</v>
      </c>
      <c r="E8" s="58">
        <v>47.898703834062403</v>
      </c>
    </row>
    <row r="9" spans="1:7" ht="17.25">
      <c r="A9" s="61" t="s">
        <v>72</v>
      </c>
      <c r="B9" s="182"/>
      <c r="C9" s="192"/>
      <c r="D9" s="56"/>
      <c r="E9" s="56"/>
    </row>
    <row r="10" spans="1:7" s="28" customFormat="1" ht="34.5">
      <c r="A10" s="59" t="s">
        <v>90</v>
      </c>
      <c r="B10" s="194">
        <v>25.22</v>
      </c>
      <c r="C10" s="193">
        <v>36.08</v>
      </c>
      <c r="D10" s="43">
        <v>38.781390920850001</v>
      </c>
      <c r="E10" s="168">
        <v>47.898703834062403</v>
      </c>
    </row>
    <row r="11" spans="1:7" ht="17.25">
      <c r="A11" s="60" t="s">
        <v>91</v>
      </c>
      <c r="B11" s="195"/>
      <c r="C11" s="192"/>
      <c r="D11" s="56"/>
      <c r="E11" s="47"/>
    </row>
    <row r="12" spans="1:7" ht="17.25">
      <c r="A12" s="57" t="s">
        <v>92</v>
      </c>
      <c r="B12" s="194">
        <v>30.24</v>
      </c>
      <c r="C12" s="193">
        <v>34.049999999999997</v>
      </c>
      <c r="D12" s="58">
        <v>42.184037820608403</v>
      </c>
      <c r="E12" s="58">
        <v>52.101296165937597</v>
      </c>
    </row>
    <row r="13" spans="1:7" ht="17.25">
      <c r="A13" s="61" t="s">
        <v>72</v>
      </c>
      <c r="B13" s="182"/>
      <c r="C13" s="192"/>
      <c r="D13" s="56"/>
      <c r="E13" s="56"/>
    </row>
    <row r="14" spans="1:7" s="28" customFormat="1" ht="34.5">
      <c r="A14" s="60" t="s">
        <v>93</v>
      </c>
      <c r="B14" s="194">
        <v>14.68</v>
      </c>
      <c r="C14" s="193">
        <v>18.420000000000002</v>
      </c>
      <c r="D14" s="43">
        <v>26.302396911008401</v>
      </c>
      <c r="E14" s="168">
        <v>32.485960143554799</v>
      </c>
    </row>
    <row r="15" spans="1:7" s="28" customFormat="1" ht="34.5">
      <c r="A15" s="62" t="s">
        <v>94</v>
      </c>
      <c r="B15" s="56">
        <v>15.56</v>
      </c>
      <c r="C15" s="193">
        <v>15.63</v>
      </c>
      <c r="D15" s="168">
        <v>15.8816409096</v>
      </c>
      <c r="E15" s="168">
        <v>19.615336022382799</v>
      </c>
    </row>
    <row r="16" spans="1:7" ht="17.25">
      <c r="A16" s="63" t="s">
        <v>95</v>
      </c>
      <c r="B16" s="64"/>
      <c r="C16" s="64"/>
      <c r="D16" s="64"/>
      <c r="E16" s="73"/>
    </row>
    <row r="17" spans="1:5">
      <c r="A17" s="28"/>
      <c r="B17" s="28"/>
      <c r="C17" s="28"/>
      <c r="E17" s="28"/>
    </row>
    <row r="18" spans="1:5" ht="34.5" customHeight="1">
      <c r="A18" s="226" t="s">
        <v>87</v>
      </c>
      <c r="B18" s="226"/>
      <c r="C18" s="226"/>
      <c r="D18" s="226"/>
      <c r="E18" s="226"/>
    </row>
  </sheetData>
  <mergeCells count="3">
    <mergeCell ref="A1:E1"/>
    <mergeCell ref="A2:E2"/>
    <mergeCell ref="A18:E18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view="pageLayout" workbookViewId="0">
      <selection activeCell="B13" sqref="B13:E13"/>
    </sheetView>
  </sheetViews>
  <sheetFormatPr defaultRowHeight="15"/>
  <cols>
    <col min="1" max="1" width="68.42578125" customWidth="1"/>
    <col min="2" max="2" width="15.85546875" customWidth="1"/>
    <col min="3" max="3" width="15.5703125" customWidth="1"/>
    <col min="4" max="4" width="15.140625" customWidth="1"/>
    <col min="5" max="5" width="15" customWidth="1"/>
  </cols>
  <sheetData>
    <row r="1" spans="1:5" ht="17.25">
      <c r="A1" s="221" t="s">
        <v>64</v>
      </c>
      <c r="B1" s="221"/>
      <c r="C1" s="221"/>
      <c r="D1" s="221"/>
      <c r="E1" s="221"/>
    </row>
    <row r="2" spans="1:5" ht="17.25" customHeight="1">
      <c r="A2" s="227" t="s">
        <v>146</v>
      </c>
      <c r="B2" s="227"/>
      <c r="C2" s="227"/>
      <c r="D2" s="227"/>
      <c r="E2" s="227"/>
    </row>
    <row r="3" spans="1:5">
      <c r="A3" s="28"/>
      <c r="B3" s="28"/>
      <c r="C3" s="28"/>
      <c r="D3" s="28"/>
    </row>
    <row r="4" spans="1:5" ht="17.25">
      <c r="A4" s="38"/>
      <c r="B4" s="35" t="s">
        <v>150</v>
      </c>
      <c r="C4" s="35" t="s">
        <v>147</v>
      </c>
      <c r="D4" s="35" t="s">
        <v>116</v>
      </c>
      <c r="E4" s="79" t="s">
        <v>125</v>
      </c>
    </row>
    <row r="5" spans="1:5" ht="24.75" customHeight="1">
      <c r="A5" s="66" t="s">
        <v>96</v>
      </c>
      <c r="B5" s="99">
        <v>413.48102299999999</v>
      </c>
      <c r="C5" s="99">
        <v>535.51749400000006</v>
      </c>
      <c r="D5" s="99">
        <v>549.73017000000004</v>
      </c>
      <c r="E5" s="100">
        <v>567.13426900000002</v>
      </c>
    </row>
    <row r="6" spans="1:5" ht="21.75" customHeight="1">
      <c r="A6" s="67" t="s">
        <v>97</v>
      </c>
      <c r="B6" s="101">
        <v>100</v>
      </c>
      <c r="C6" s="101">
        <v>100</v>
      </c>
      <c r="D6" s="101">
        <v>100</v>
      </c>
      <c r="E6" s="101">
        <v>100</v>
      </c>
    </row>
    <row r="7" spans="1:5" ht="17.25">
      <c r="A7" s="67" t="s">
        <v>72</v>
      </c>
      <c r="B7" s="102"/>
      <c r="C7" s="102"/>
      <c r="D7" s="102"/>
      <c r="E7" s="80"/>
    </row>
    <row r="8" spans="1:5" ht="17.25">
      <c r="A8" s="65" t="s">
        <v>98</v>
      </c>
      <c r="B8" s="103">
        <v>11.286563930166199</v>
      </c>
      <c r="C8" s="104">
        <v>4.36163155484142</v>
      </c>
      <c r="D8" s="105">
        <v>4.1224406512016598</v>
      </c>
      <c r="E8" s="106">
        <v>4.4783063532350198</v>
      </c>
    </row>
    <row r="9" spans="1:5" ht="17.25">
      <c r="A9" s="65" t="s">
        <v>99</v>
      </c>
      <c r="B9" s="103">
        <v>45.715159943386297</v>
      </c>
      <c r="C9" s="104">
        <v>44.492852926294901</v>
      </c>
      <c r="D9" s="105">
        <v>43.9065143541239</v>
      </c>
      <c r="E9" s="106">
        <v>38.682245103407801</v>
      </c>
    </row>
    <row r="10" spans="1:5" ht="17.25">
      <c r="A10" s="65" t="s">
        <v>100</v>
      </c>
      <c r="B10" s="103">
        <v>42.603071048317503</v>
      </c>
      <c r="C10" s="104">
        <v>50.626584012211602</v>
      </c>
      <c r="D10" s="103">
        <v>51.394732619459504</v>
      </c>
      <c r="E10" s="106">
        <v>55.9413002073412</v>
      </c>
    </row>
    <row r="11" spans="1:5" ht="17.25">
      <c r="A11" s="65" t="s">
        <v>101</v>
      </c>
      <c r="B11" s="103">
        <v>0.39520507813003097</v>
      </c>
      <c r="C11" s="103">
        <v>0.51893150665214305</v>
      </c>
      <c r="D11" s="103">
        <v>0.57631237521491696</v>
      </c>
      <c r="E11" s="106">
        <v>0.89814833601599897</v>
      </c>
    </row>
    <row r="12" spans="1:5" ht="36" customHeight="1">
      <c r="A12" s="67" t="s">
        <v>102</v>
      </c>
      <c r="B12" s="107">
        <v>13.789600566868801</v>
      </c>
      <c r="C12" s="108">
        <v>13.155425664115301</v>
      </c>
      <c r="D12" s="109">
        <v>13.087737381830999</v>
      </c>
      <c r="E12" s="200">
        <v>12.425924812426199</v>
      </c>
    </row>
    <row r="13" spans="1:5" ht="22.5" customHeight="1">
      <c r="A13" s="67" t="s">
        <v>103</v>
      </c>
      <c r="B13" s="110">
        <v>2066.78456485777</v>
      </c>
      <c r="C13" s="110">
        <v>2875.2796390830899</v>
      </c>
      <c r="D13" s="110">
        <v>2787.4616453650401</v>
      </c>
      <c r="E13" s="111">
        <v>3476.4364300070201</v>
      </c>
    </row>
    <row r="14" spans="1:5">
      <c r="A14" s="28"/>
      <c r="B14" s="28"/>
      <c r="C14" s="28"/>
      <c r="D14" s="28"/>
    </row>
    <row r="15" spans="1:5" ht="33.75" customHeight="1">
      <c r="A15" s="226" t="s">
        <v>87</v>
      </c>
      <c r="B15" s="226"/>
      <c r="C15" s="226"/>
      <c r="D15" s="226"/>
      <c r="E15" s="226"/>
    </row>
  </sheetData>
  <mergeCells count="3">
    <mergeCell ref="A2:E2"/>
    <mergeCell ref="A15:E15"/>
    <mergeCell ref="A1:E1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>
      <selection activeCell="B5" sqref="B5:E5"/>
    </sheetView>
  </sheetViews>
  <sheetFormatPr defaultRowHeight="15"/>
  <cols>
    <col min="1" max="1" width="56.5703125" customWidth="1"/>
    <col min="2" max="2" width="17.28515625" customWidth="1"/>
    <col min="3" max="3" width="16.85546875" customWidth="1"/>
    <col min="4" max="4" width="16.140625" customWidth="1"/>
    <col min="5" max="5" width="16.7109375" customWidth="1"/>
  </cols>
  <sheetData>
    <row r="1" spans="1:5" ht="17.25">
      <c r="A1" s="221" t="s">
        <v>64</v>
      </c>
      <c r="B1" s="221"/>
      <c r="C1" s="221"/>
      <c r="D1" s="221"/>
      <c r="E1" s="221"/>
    </row>
    <row r="2" spans="1:5" ht="37.5" customHeight="1">
      <c r="A2" s="227" t="s">
        <v>123</v>
      </c>
      <c r="B2" s="227"/>
      <c r="C2" s="227"/>
      <c r="D2" s="227"/>
      <c r="E2" s="227"/>
    </row>
    <row r="3" spans="1:5" ht="17.25">
      <c r="A3" s="29"/>
      <c r="B3" s="29"/>
      <c r="C3" s="29"/>
      <c r="D3" s="29"/>
    </row>
    <row r="4" spans="1:5" ht="17.25">
      <c r="A4" s="38"/>
      <c r="B4" s="42" t="s">
        <v>150</v>
      </c>
      <c r="C4" s="42" t="s">
        <v>147</v>
      </c>
      <c r="D4" s="42" t="s">
        <v>116</v>
      </c>
      <c r="E4" s="83" t="s">
        <v>125</v>
      </c>
    </row>
    <row r="5" spans="1:5" ht="34.5">
      <c r="A5" s="68" t="s">
        <v>104</v>
      </c>
      <c r="B5" s="228">
        <v>3110.35105514116</v>
      </c>
      <c r="C5" s="228">
        <v>3552.8192560959001</v>
      </c>
      <c r="D5" s="228">
        <v>4021.0232631182698</v>
      </c>
      <c r="E5" s="228">
        <v>3990.6408919700002</v>
      </c>
    </row>
    <row r="6" spans="1:5" ht="17.25">
      <c r="A6" s="69" t="s">
        <v>105</v>
      </c>
      <c r="B6" s="169">
        <v>100</v>
      </c>
      <c r="C6" s="169">
        <v>100</v>
      </c>
      <c r="D6" s="169">
        <v>100</v>
      </c>
      <c r="E6" s="79">
        <v>100</v>
      </c>
    </row>
    <row r="7" spans="1:5" ht="17.25">
      <c r="A7" s="70" t="s">
        <v>72</v>
      </c>
      <c r="B7" s="79"/>
      <c r="C7" s="170"/>
      <c r="D7" s="169"/>
      <c r="E7" s="79"/>
    </row>
    <row r="8" spans="1:5" ht="17.25">
      <c r="A8" s="71" t="s">
        <v>106</v>
      </c>
      <c r="B8" s="172">
        <v>83.8787303354123</v>
      </c>
      <c r="C8" s="172">
        <v>82.498525818600001</v>
      </c>
      <c r="D8" s="171">
        <v>78.766588519272602</v>
      </c>
      <c r="E8" s="172">
        <v>78.4839858878874</v>
      </c>
    </row>
    <row r="9" spans="1:5" ht="17.25">
      <c r="A9" s="71" t="s">
        <v>107</v>
      </c>
      <c r="B9" s="159">
        <v>15.3764447388271</v>
      </c>
      <c r="C9" s="159">
        <v>16.803492130261699</v>
      </c>
      <c r="D9" s="171">
        <v>20.622226256783001</v>
      </c>
      <c r="E9" s="159">
        <v>20.927904656881299</v>
      </c>
    </row>
    <row r="10" spans="1:5" ht="17.25">
      <c r="A10" s="71" t="s">
        <v>108</v>
      </c>
      <c r="B10" s="159">
        <v>0.74482492576056003</v>
      </c>
      <c r="C10" s="159">
        <v>0.69798205113833101</v>
      </c>
      <c r="D10" s="171">
        <v>0.61118522394436203</v>
      </c>
      <c r="E10" s="159">
        <v>0.58810945523124303</v>
      </c>
    </row>
    <row r="11" spans="1:5" ht="17.25">
      <c r="A11" s="69" t="s">
        <v>109</v>
      </c>
      <c r="B11" s="173">
        <v>100</v>
      </c>
      <c r="C11" s="173">
        <v>100</v>
      </c>
      <c r="D11" s="173">
        <v>100</v>
      </c>
      <c r="E11" s="173">
        <v>100</v>
      </c>
    </row>
    <row r="12" spans="1:5" ht="17.25">
      <c r="A12" s="70" t="s">
        <v>72</v>
      </c>
      <c r="B12" s="79"/>
      <c r="C12" s="174"/>
      <c r="D12" s="173"/>
      <c r="E12" s="79"/>
    </row>
    <row r="13" spans="1:5" ht="17.25">
      <c r="A13" s="72" t="s">
        <v>110</v>
      </c>
      <c r="B13" s="172">
        <v>26.601265905037401</v>
      </c>
      <c r="C13" s="172">
        <v>33.426480009349902</v>
      </c>
      <c r="D13" s="171">
        <v>39.4080879324652</v>
      </c>
      <c r="E13" s="172">
        <v>40.905732384107303</v>
      </c>
    </row>
    <row r="14" spans="1:5" ht="17.25">
      <c r="A14" s="72" t="s">
        <v>111</v>
      </c>
      <c r="B14" s="172">
        <v>53.114641021764399</v>
      </c>
      <c r="C14" s="172">
        <v>46.150271514635399</v>
      </c>
      <c r="D14" s="171">
        <v>40.707650179879103</v>
      </c>
      <c r="E14" s="172">
        <v>39.252975343935702</v>
      </c>
    </row>
    <row r="15" spans="1:5" ht="17.25">
      <c r="A15" s="72" t="s">
        <v>112</v>
      </c>
      <c r="B15" s="172">
        <v>10.5100157431381</v>
      </c>
      <c r="C15" s="172">
        <v>12.5960690176851</v>
      </c>
      <c r="D15" s="171">
        <v>13.2140462039815</v>
      </c>
      <c r="E15" s="172">
        <v>13.250799480455401</v>
      </c>
    </row>
    <row r="16" spans="1:5" ht="17.25">
      <c r="A16" s="72" t="s">
        <v>113</v>
      </c>
      <c r="B16" s="172">
        <v>8.9222620363494105</v>
      </c>
      <c r="C16" s="172">
        <v>6.9891148915405301</v>
      </c>
      <c r="D16" s="171">
        <v>5.9311905336050801</v>
      </c>
      <c r="E16" s="172">
        <v>5.8784315705288899</v>
      </c>
    </row>
    <row r="17" spans="1:5" ht="17.25">
      <c r="A17" s="72" t="s">
        <v>114</v>
      </c>
      <c r="B17" s="172">
        <v>0.215473570728349</v>
      </c>
      <c r="C17" s="172">
        <v>0.17620474224180999</v>
      </c>
      <c r="D17" s="171">
        <v>0.14739461506047299</v>
      </c>
      <c r="E17" s="172">
        <v>0.140171308855571</v>
      </c>
    </row>
    <row r="18" spans="1:5" ht="17.25">
      <c r="A18" s="72" t="s">
        <v>115</v>
      </c>
      <c r="B18" s="172">
        <v>0.63634172298226899</v>
      </c>
      <c r="C18" s="172">
        <v>0.66185982454733105</v>
      </c>
      <c r="D18" s="171">
        <v>0.59163053500867802</v>
      </c>
      <c r="E18" s="172">
        <v>0.57188991211719298</v>
      </c>
    </row>
    <row r="20" spans="1:5" ht="28.5" customHeight="1">
      <c r="A20" s="223" t="s">
        <v>40</v>
      </c>
      <c r="B20" s="223"/>
      <c r="C20" s="223"/>
      <c r="D20" s="223"/>
      <c r="E20" s="223"/>
    </row>
  </sheetData>
  <mergeCells count="3">
    <mergeCell ref="A2:E2"/>
    <mergeCell ref="A1:E1"/>
    <mergeCell ref="A20:E2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</vt:vector>
  </TitlesOfParts>
  <Company>parliament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2018-07-19T10:05:24Z</cp:lastPrinted>
  <dcterms:created xsi:type="dcterms:W3CDTF">2016-03-11T11:20:21Z</dcterms:created>
  <dcterms:modified xsi:type="dcterms:W3CDTF">2018-09-26T10:54:34Z</dcterms:modified>
</cp:coreProperties>
</file>