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432" activeTab="1"/>
  </bookViews>
  <sheets>
    <sheet name="Sheet2" sheetId="1" r:id="rId1"/>
    <sheet name="Sheet3" sheetId="2" r:id="rId2"/>
  </sheets>
  <definedNames>
    <definedName name="_xlnm.Print_Area" localSheetId="0">'Sheet2'!$A$1:$M$14</definedName>
  </definedNames>
  <calcPr fullCalcOnLoad="1"/>
</workbook>
</file>

<file path=xl/sharedStrings.xml><?xml version="1.0" encoding="utf-8"?>
<sst xmlns="http://schemas.openxmlformats.org/spreadsheetml/2006/main" count="109" uniqueCount="74">
  <si>
    <t>քանակական</t>
  </si>
  <si>
    <t>շահառուների քանակը</t>
  </si>
  <si>
    <t>Ծրագրի կամ Քաղաքականության միջոցառման անվանումը</t>
  </si>
  <si>
    <t>Չափորոշիչը (նկարագրությունը)</t>
  </si>
  <si>
    <t>Քաղաքականության մշակման և դրա կատարման համակարգման, պետական ծրագրերի պլանավորման, մշակման, իրականացման և մոնիտորինգի (վերահսկման) ծառայություններ</t>
  </si>
  <si>
    <t xml:space="preserve">Պետական հիմնարկների և կազմակերպությունների աշխատողների սոցիալական փաթեթով ապահովում </t>
  </si>
  <si>
    <t>Կուտակային կենսաթոշակային համակարգի մասնակիցների համար սահմանված վճարներ</t>
  </si>
  <si>
    <t>&lt;&lt;Կուտակային կենսաթոշակների մասին&gt;&gt; ՀՀ օրենքով մասնակցի համար կուտակային վճարի սահմանված չափը լրացնելու նպատակով պետական բյուջեից կատարվող վճար</t>
  </si>
  <si>
    <t>Հարկային և մաքսային ծառայություններ</t>
  </si>
  <si>
    <t>Հարկային և մաքսային քաղաքականության մշակման, պլանավորման, մոնիտորինգի, ծրագրերի համակարգման, գանձնման, վերահսկողության և աջակցության ծառայություններ</t>
  </si>
  <si>
    <t>Սպասարկող հարկատուների քանակը</t>
  </si>
  <si>
    <t>Էլեկտրոնային հաշվետվություն ներկայացնող հարկ վճարողների աճի տեմպը նախորդ հաշվետու ժամանակաշրջանի նկատմամբ</t>
  </si>
  <si>
    <t>Այլ մեքենաներ և սարքավորումներ</t>
  </si>
  <si>
    <t>Ռենտգենյան սարքավորումների տեխնիկական սպասարկման ծառայություններ</t>
  </si>
  <si>
    <t>Ծառայության քանակը (հատ)</t>
  </si>
  <si>
    <t>Հարկային և մաքսային ծառայողների վերապատրաստում</t>
  </si>
  <si>
    <t>Հարկային և մաքսային ծառայողների վերապատրաստման մեթոդիկայի մշակման, պլանավորման, մոնիտորինգի, ծրագրերի համակարգման ծառայություններ</t>
  </si>
  <si>
    <t xml:space="preserve">Վերապատրաստման դասընթացներում ընդգրկվածների թիվը </t>
  </si>
  <si>
    <t>Փորձաքննությունների ծառայություններ</t>
  </si>
  <si>
    <t>Փորձաքննությունների կատարում և եզրակացությունների տրամադրում, անվճարունակ քաղաքացիներին իրավական ծառայությունների տրամադրում</t>
  </si>
  <si>
    <t>Փորձաքննությունների քանակը (հատ), այդ թվում`</t>
  </si>
  <si>
    <t>Շինարարատեխնիկական (հատ)</t>
  </si>
  <si>
    <t>Տնտեսագիտական (հատ)</t>
  </si>
  <si>
    <t>Ապրանքագիտական (հատ)</t>
  </si>
  <si>
    <t>Համապատասխան պետական հիմնարկների և կազմակերպությունների աշխատակիցների քանակը</t>
  </si>
  <si>
    <t>Պետական հիմնարկների և կազմակերպությունների աշխատողների հիփոթեքային վարկի, ուսման վճարի և հանգստի ապահովման գծով ծախսերի փոխհատուցում</t>
  </si>
  <si>
    <t>ՌԴ-ի կառավարության աջակցությամբ իրականացվող ԵՏՄ-ի անդամակցության շրջանակներում ՀՀ -ին տեխնիկական և ֆինանսական աջակցություն ցուցաբերելու դրամաշնորհային ծրագիր</t>
  </si>
  <si>
    <t xml:space="preserve"> ԵՏՄ-ի անդամակցության շրջանակներում ՀՀ -ին տեխնիկական կանոնակարգերի և իրավունքին հարմարեցում ու ընդհանուր մաքսային ընթացակարգերին ներդաշնակեցում</t>
  </si>
  <si>
    <t>Ոչ նյութական հիմնական միջոցներ</t>
  </si>
  <si>
    <t>Մաքային միությանը և Բելառուսիայի Հանրապետության, Ղազախստանի Հանրապետության, Ռուսաստանի Դաշնության միասնական տնտեսական տարածքին Հայասանի Հանրապետության մաքսային մարմինների տեղեկատվական համակարգեր արդիականացում և նոր տեղեկատվական համակարգերի ներդրում</t>
  </si>
  <si>
    <t>Շենքերի և շինությունների շինարարություն</t>
  </si>
  <si>
    <t xml:space="preserve">Եվրոպական ներդրումային բանկի աջակցությամբ իրականացվող ՀՀ պետական սահմանի «Բագրատաշեն», «Բավրա» և «Գոգավան» անցման կետերի արդիականացման ծրագիր </t>
  </si>
  <si>
    <t>Սարքավորումների ձեռքբերում</t>
  </si>
  <si>
    <t xml:space="preserve">Չինական արտահանման-ներմուծման բանկի աջակցությամբ իրականացվող ՀՀ մաքսային զննման տեխնոլոգիաների և սարքավորումների արդիականացման ծրագիր </t>
  </si>
  <si>
    <t xml:space="preserve">Եվրոպական միության  աջակցությամբ իրականացվող ՀՀ պետական սահմանի «Բագրատաշեն», «Բավրա» և «Գոգավան» անցման կետերի արդիականացման  դրամաշնորհային ծրագիր </t>
  </si>
  <si>
    <t>Ակցիզային դրոշմանիշերի ձեռքբերում</t>
  </si>
  <si>
    <t>ՀՀ-ում արտադրվող և ներմուծվող ալկոհոլային խմիչքների, ծխախոտի արտադրանքի դրոշմավորման համար ակցիզային դրոշմանիշերի ձեռքբերում</t>
  </si>
  <si>
    <t>Ակցիզային դրոշմանիշերի քանակը (հազար հատ)</t>
  </si>
  <si>
    <t>Դրոշմապիտակների ձեռքբերում</t>
  </si>
  <si>
    <t>ՀՀ-ում արտադրվող և ներմուծվող որոշակի ապրանքների համար դրոշմապիտակների ձեռքբերում</t>
  </si>
  <si>
    <t>Դրոշմապիտակների քանակը (հազար հատ)</t>
  </si>
  <si>
    <t>Գործադիր իշխանության,պետական պետական կառավարման հանրապետական ր տարածքային կատավարման մարմինների պահպանում  ՀՀ Կառավարությանն առընթեր պետական եկամուտների կոմիտեին մատուցվող այլ ծառայություններ</t>
  </si>
  <si>
    <t xml:space="preserve">Եվրոպական  միության Հարևանության ներդրումային ծրագրի աջակցությամբ իրականացվող ՀՀ պետական սահմանի «Բագրատաշեն», «Բավրա» և «Գոգավան» անցման կետերի արդիականացման ծրագիր </t>
  </si>
  <si>
    <t>1.5%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</si>
  <si>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</si>
  <si>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</si>
  <si>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</si>
  <si>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01.01.16թ.-01.01.17թ. ժամանակահատվածի համար</t>
  </si>
  <si>
    <t>Հայաստանի Հանրապետության կառավարությանն առընթեր պետական եկամուտների կոմիտե</t>
  </si>
  <si>
    <t>Կուտակային կենսաթոշակային համակարգի մասնակիցների թիվը</t>
  </si>
  <si>
    <t>Հսկիչ-դրամարկղային մեքենաների տրամադրում Հայաստանի Հանրապետության տնտեսվարող սուբյեկտներին</t>
  </si>
  <si>
    <t>Հսկիչ-դրամարկղային մեքենաներով Հայաստանի Հանրապետության տնտեսվարող սուբյեկտներին տրամադրման ապահովում</t>
  </si>
  <si>
    <t>Հսկիչ-դրամարկղային մեքենաներ ստացող ՀՀ տնտեսվարող սուբյեկտների թիվը (հատ)</t>
  </si>
  <si>
    <t>180-208</t>
  </si>
  <si>
    <t>Աշխատողների թիվը</t>
  </si>
  <si>
    <t>Իրավական նորմատիվ ակտերի նախագծում (փաստաթղթերի թիվը)</t>
  </si>
  <si>
    <t>Հանրային իրազեկում /միջոցառում/</t>
  </si>
  <si>
    <t>Ավտոմեքենաների քանակ</t>
  </si>
  <si>
    <t>Կանխատեսվող փաստաթղթաշրջանառություն (փաստաթղթերի թիվը)</t>
  </si>
  <si>
    <t>Միջազգային համագործակցություն (փաստաթղթերի թիվը)</t>
  </si>
  <si>
    <t>Ծրագրերի կառավարում/ համակարգում (ծրագիր)</t>
  </si>
  <si>
    <t>1499760․0</t>
  </si>
  <si>
    <t>Հարկային  և մաքսային ծռայություն</t>
  </si>
  <si>
    <t xml:space="preserve">ՀՀ-ում արտադրվող և ներմուծվող ալկոհոլային խմիչքների, ծխախոտի արտադրանքի դրոշմավորման համար ակցիզային դրոշմանիշերի և դրոշմապիտակների ձեռքբերում </t>
  </si>
  <si>
    <t>2016 թ․ (փաստացի)</t>
  </si>
  <si>
    <t>2017թ․ (փաստացի)</t>
  </si>
  <si>
    <t xml:space="preserve">Ոչ ֆինանսական (քանակ) </t>
  </si>
  <si>
    <t>Ոչ ֆինանսական (քանակ)</t>
  </si>
  <si>
    <t>Չափորոշիչ տեսակը</t>
  </si>
  <si>
    <t>2018թ․ (փաստացի)</t>
  </si>
  <si>
    <t>2018թ․ (ճշտված)</t>
  </si>
  <si>
    <t>Ֆինանսական                    (հազար դրամ)</t>
  </si>
  <si>
    <t>ՏԵՂԵԿԱՆՔ</t>
  </si>
  <si>
    <r>
      <t>Հ</t>
    </r>
    <r>
      <rPr>
        <sz val="12"/>
        <rFont val="Arial Armenian"/>
        <family val="2"/>
      </rPr>
      <t>այաստանի Հանրապետության կառավարությանն առընթեր պետական եկամուտների կոմիտեի ոչ ֆինանսական ցուցանիշների վերաբերյալ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</si>
</sst>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-* #,##0_-;\-* #,##0_-;_-* &quot;-&quot;_-;_-@_-"/>
    <numFmt numFmtId="179" formatCode="_-* #,##0.00_-;\-* #,##0.00_-;_-* &quot;-&quot;??_-;_-@_-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[$-409]h:mm:ss\ AM/PM"/>
    <numFmt numFmtId="183" formatCode="00000"/>
    <numFmt numFmtId="184" formatCode="000"/>
    <numFmt numFmtId="185" formatCode="0.0E+00"/>
    <numFmt numFmtId="186" formatCode="0.000E+00"/>
    <numFmt numFmtId="187" formatCode="0.0000E+00"/>
    <numFmt numFmtId="188" formatCode="0.00000E+00"/>
    <numFmt numFmtId="189" formatCode="0.000000E+00"/>
    <numFmt numFmtId="190" formatCode="0.0000000E+00"/>
    <numFmt numFmtId="191" formatCode="0.00000000E+00"/>
    <numFmt numFmtId="192" formatCode="0.000000000E+00"/>
    <numFmt numFmtId="193" formatCode="0.0000000000E+00"/>
    <numFmt numFmtId="194" formatCode="0.00000000000E+00"/>
    <numFmt numFmtId="195" formatCode="0.000000000000E+00"/>
    <numFmt numFmtId="196" formatCode="0.0000000000000E+00"/>
    <numFmt numFmtId="197" formatCode="0.00000000000000E+00"/>
    <numFmt numFmtId="198" formatCode="0.000000000000000E+00"/>
    <numFmt numFmtId="199" formatCode="0.0000000000000000E+00"/>
    <numFmt numFmtId="200" formatCode="0.00000000000000000E+00"/>
    <numFmt numFmtId="201" formatCode="0.000000000000000000E+00"/>
    <numFmt numFmtId="202" formatCode="0.0000000000000000000E+00"/>
    <numFmt numFmtId="203" formatCode="0.00000000000000000000E+00"/>
    <numFmt numFmtId="204" formatCode="0.000"/>
    <numFmt numFmtId="205" formatCode="0.0"/>
    <numFmt numFmtId="206" formatCode="00,000"/>
    <numFmt numFmtId="207" formatCode="00"/>
    <numFmt numFmtId="208" formatCode="_-* #,##0.000_-;\-* #,##0.000_-;_-* &quot;-&quot;??_-;_-@_-"/>
    <numFmt numFmtId="209" formatCode="_-* #,##0.0000_-;\-* #,##0.0000_-;_-* &quot;-&quot;??_-;_-@_-"/>
    <numFmt numFmtId="210" formatCode="0.0000"/>
    <numFmt numFmtId="211" formatCode="0.00000"/>
    <numFmt numFmtId="212" formatCode="_-* #,##0.0_-;\-* #,##0.0_-;_-* &quot;-&quot;??_-;_-@_-"/>
    <numFmt numFmtId="213" formatCode="_-* #,##0_-;\-* #,##0_-;_-* &quot;-&quot;??_-;_-@_-"/>
    <numFmt numFmtId="214" formatCode="#,##0.0;[Red]#,##0.0"/>
  </numFmts>
  <fonts count="53">
    <font>
      <sz val="10"/>
      <name val="Arial Armenian"/>
      <family val="0"/>
    </font>
    <font>
      <sz val="10"/>
      <name val="Helv"/>
      <family val="0"/>
    </font>
    <font>
      <u val="single"/>
      <sz val="10"/>
      <color indexed="36"/>
      <name val="Arial Armenian"/>
      <family val="2"/>
    </font>
    <font>
      <u val="single"/>
      <sz val="10"/>
      <color indexed="12"/>
      <name val="Arial Armenian"/>
      <family val="2"/>
    </font>
    <font>
      <sz val="8"/>
      <name val="Arial Armenian"/>
      <family val="2"/>
    </font>
    <font>
      <sz val="8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name val="Arial Armenian"/>
      <family val="2"/>
    </font>
    <font>
      <b/>
      <sz val="9"/>
      <name val="Arial Armenian"/>
      <family val="2"/>
    </font>
    <font>
      <b/>
      <i/>
      <sz val="9"/>
      <color indexed="8"/>
      <name val="GHEA Grapalat"/>
      <family val="3"/>
    </font>
    <font>
      <b/>
      <i/>
      <sz val="9"/>
      <name val="GHEA Grapalat"/>
      <family val="3"/>
    </font>
    <font>
      <b/>
      <i/>
      <sz val="9"/>
      <name val="Arial Armenian"/>
      <family val="2"/>
    </font>
    <font>
      <sz val="9"/>
      <color indexed="8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33" borderId="0" xfId="57" applyFont="1" applyFill="1" applyAlignment="1">
      <alignment horizontal="left"/>
      <protection/>
    </xf>
    <xf numFmtId="0" fontId="5" fillId="33" borderId="0" xfId="57" applyFont="1" applyFill="1" applyAlignment="1">
      <alignment/>
      <protection/>
    </xf>
    <xf numFmtId="0" fontId="5" fillId="33" borderId="0" xfId="57" applyFont="1" applyFill="1" applyAlignment="1">
      <alignment horizontal="left"/>
      <protection/>
    </xf>
    <xf numFmtId="0" fontId="6" fillId="33" borderId="0" xfId="57" applyFont="1" applyFill="1">
      <alignment/>
      <protection/>
    </xf>
    <xf numFmtId="0" fontId="6" fillId="33" borderId="0" xfId="57" applyFont="1" applyFill="1" applyAlignment="1">
      <alignment vertical="top" wrapText="1"/>
      <protection/>
    </xf>
    <xf numFmtId="0" fontId="6" fillId="34" borderId="10" xfId="57" applyFont="1" applyFill="1" applyBorder="1" applyAlignment="1">
      <alignment horizontal="center" vertical="center" textRotation="90" wrapText="1"/>
      <protection/>
    </xf>
    <xf numFmtId="0" fontId="10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applyProtection="1">
      <alignment horizontal="left" vertical="center" wrapText="1"/>
      <protection hidden="1"/>
    </xf>
    <xf numFmtId="0" fontId="10" fillId="34" borderId="10" xfId="0" applyFont="1" applyFill="1" applyBorder="1" applyAlignment="1" applyProtection="1">
      <alignment horizontal="left" vertical="center"/>
      <protection hidden="1"/>
    </xf>
    <xf numFmtId="0" fontId="9" fillId="33" borderId="10" xfId="0" applyFont="1" applyFill="1" applyBorder="1" applyAlignment="1" applyProtection="1">
      <alignment horizontal="left" vertical="center" wrapText="1"/>
      <protection hidden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214" fontId="10" fillId="34" borderId="10" xfId="0" applyNumberFormat="1" applyFont="1" applyFill="1" applyBorder="1" applyAlignment="1">
      <alignment horizontal="center" vertical="center"/>
    </xf>
    <xf numFmtId="214" fontId="10" fillId="34" borderId="10" xfId="42" applyNumberFormat="1" applyFont="1" applyFill="1" applyBorder="1" applyAlignment="1">
      <alignment horizontal="center" vertical="center" wrapText="1"/>
    </xf>
    <xf numFmtId="214" fontId="10" fillId="34" borderId="10" xfId="42" applyNumberFormat="1" applyFont="1" applyFill="1" applyBorder="1" applyAlignment="1">
      <alignment horizontal="center" vertical="center"/>
    </xf>
    <xf numFmtId="214" fontId="9" fillId="0" borderId="10" xfId="0" applyNumberFormat="1" applyFont="1" applyBorder="1" applyAlignment="1">
      <alignment horizontal="center" vertical="center" wrapText="1"/>
    </xf>
    <xf numFmtId="214" fontId="9" fillId="0" borderId="10" xfId="42" applyNumberFormat="1" applyFont="1" applyBorder="1" applyAlignment="1">
      <alignment horizontal="center" vertical="center" wrapText="1"/>
    </xf>
    <xf numFmtId="214" fontId="11" fillId="0" borderId="10" xfId="0" applyNumberFormat="1" applyFont="1" applyBorder="1" applyAlignment="1">
      <alignment horizontal="center" vertical="center"/>
    </xf>
    <xf numFmtId="214" fontId="9" fillId="0" borderId="10" xfId="0" applyNumberFormat="1" applyFont="1" applyBorder="1" applyAlignment="1">
      <alignment horizontal="center" vertical="center"/>
    </xf>
    <xf numFmtId="214" fontId="9" fillId="33" borderId="10" xfId="0" applyNumberFormat="1" applyFont="1" applyFill="1" applyBorder="1" applyAlignment="1">
      <alignment horizontal="center" vertical="center" wrapText="1"/>
    </xf>
    <xf numFmtId="214" fontId="10" fillId="34" borderId="10" xfId="0" applyNumberFormat="1" applyFont="1" applyFill="1" applyBorder="1" applyAlignment="1">
      <alignment horizontal="center" vertical="center" wrapText="1"/>
    </xf>
    <xf numFmtId="214" fontId="11" fillId="0" borderId="0" xfId="0" applyNumberFormat="1" applyFont="1" applyAlignment="1">
      <alignment horizontal="center" vertical="center"/>
    </xf>
    <xf numFmtId="214" fontId="10" fillId="34" borderId="10" xfId="0" applyNumberFormat="1" applyFont="1" applyFill="1" applyBorder="1" applyAlignment="1" applyProtection="1">
      <alignment horizontal="center" vertical="center"/>
      <protection hidden="1"/>
    </xf>
    <xf numFmtId="214" fontId="12" fillId="34" borderId="10" xfId="0" applyNumberFormat="1" applyFont="1" applyFill="1" applyBorder="1" applyAlignment="1">
      <alignment horizontal="center" vertical="center"/>
    </xf>
    <xf numFmtId="214" fontId="9" fillId="0" borderId="10" xfId="0" applyNumberFormat="1" applyFont="1" applyBorder="1" applyAlignment="1" applyProtection="1">
      <alignment horizontal="center" vertical="center"/>
      <protection hidden="1"/>
    </xf>
    <xf numFmtId="214" fontId="14" fillId="34" borderId="10" xfId="0" applyNumberFormat="1" applyFont="1" applyFill="1" applyBorder="1" applyAlignment="1">
      <alignment horizontal="center" vertical="center"/>
    </xf>
    <xf numFmtId="214" fontId="14" fillId="34" borderId="10" xfId="42" applyNumberFormat="1" applyFont="1" applyFill="1" applyBorder="1" applyAlignment="1">
      <alignment horizontal="center" vertical="center" wrapText="1"/>
    </xf>
    <xf numFmtId="214" fontId="14" fillId="34" borderId="10" xfId="0" applyNumberFormat="1" applyFont="1" applyFill="1" applyBorder="1" applyAlignment="1" applyProtection="1">
      <alignment horizontal="center" vertical="center"/>
      <protection hidden="1"/>
    </xf>
    <xf numFmtId="214" fontId="15" fillId="34" borderId="10" xfId="0" applyNumberFormat="1" applyFont="1" applyFill="1" applyBorder="1" applyAlignment="1">
      <alignment horizontal="center" vertical="center"/>
    </xf>
    <xf numFmtId="214" fontId="14" fillId="34" borderId="10" xfId="42" applyNumberFormat="1" applyFont="1" applyFill="1" applyBorder="1" applyAlignment="1">
      <alignment horizontal="center" vertical="center"/>
    </xf>
    <xf numFmtId="214" fontId="9" fillId="33" borderId="10" xfId="0" applyNumberFormat="1" applyFont="1" applyFill="1" applyBorder="1" applyAlignment="1" applyProtection="1">
      <alignment horizontal="center" vertical="center"/>
      <protection hidden="1"/>
    </xf>
    <xf numFmtId="214" fontId="9" fillId="0" borderId="10" xfId="42" applyNumberFormat="1" applyFont="1" applyBorder="1" applyAlignment="1">
      <alignment horizontal="center" vertical="center"/>
    </xf>
    <xf numFmtId="214" fontId="9" fillId="0" borderId="10" xfId="42" applyNumberFormat="1" applyFont="1" applyFill="1" applyBorder="1" applyAlignment="1">
      <alignment horizontal="center" vertical="center" wrapText="1"/>
    </xf>
    <xf numFmtId="214" fontId="11" fillId="34" borderId="10" xfId="0" applyNumberFormat="1" applyFont="1" applyFill="1" applyBorder="1" applyAlignment="1">
      <alignment horizontal="center" vertical="center"/>
    </xf>
    <xf numFmtId="214" fontId="9" fillId="34" borderId="10" xfId="0" applyNumberFormat="1" applyFont="1" applyFill="1" applyBorder="1" applyAlignment="1">
      <alignment horizontal="center" vertical="center" wrapText="1"/>
    </xf>
    <xf numFmtId="0" fontId="5" fillId="33" borderId="0" xfId="57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57" applyFont="1" applyFill="1" applyBorder="1" applyAlignment="1">
      <alignment horizontal="center" vertical="center"/>
      <protection/>
    </xf>
    <xf numFmtId="0" fontId="6" fillId="34" borderId="12" xfId="57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shvetvutjunner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"/>
  <sheetViews>
    <sheetView zoomScalePageLayoutView="0" workbookViewId="0" topLeftCell="A1">
      <selection activeCell="A9" sqref="A9:M9"/>
    </sheetView>
  </sheetViews>
  <sheetFormatPr defaultColWidth="9.125" defaultRowHeight="12.75"/>
  <cols>
    <col min="1" max="1" width="5.875" style="10" customWidth="1"/>
    <col min="2" max="4" width="10.00390625" style="10" customWidth="1"/>
    <col min="5" max="5" width="5.875" style="10" customWidth="1"/>
    <col min="6" max="6" width="8.50390625" style="10" customWidth="1"/>
    <col min="7" max="10" width="10.00390625" style="10" customWidth="1"/>
    <col min="11" max="11" width="14.50390625" style="10" customWidth="1"/>
    <col min="12" max="12" width="8.125" style="11" customWidth="1"/>
    <col min="13" max="13" width="17.625" style="11" customWidth="1"/>
    <col min="14" max="14" width="13.00390625" style="10" customWidth="1"/>
    <col min="15" max="16384" width="9.125" style="10" customWidth="1"/>
  </cols>
  <sheetData>
    <row r="1" s="2" customFormat="1" ht="20.25" customHeight="1">
      <c r="M1" s="3" t="s">
        <v>44</v>
      </c>
    </row>
    <row r="2" s="2" customFormat="1" ht="20.25" customHeight="1">
      <c r="M2" s="4"/>
    </row>
    <row r="3" s="2" customFormat="1" ht="20.25" customHeight="1">
      <c r="M3" s="4"/>
    </row>
    <row r="4" s="2" customFormat="1" ht="15"/>
    <row r="5" spans="1:12" s="2" customFormat="1" ht="17.25">
      <c r="A5" s="53"/>
      <c r="C5" s="1"/>
      <c r="D5" s="1"/>
      <c r="L5" s="5"/>
    </row>
    <row r="6" spans="1:4" s="2" customFormat="1" ht="15">
      <c r="A6" s="53"/>
      <c r="C6" s="1"/>
      <c r="D6" s="1"/>
    </row>
    <row r="7" spans="1:13" s="2" customFormat="1" ht="17.25">
      <c r="A7" s="54" t="s">
        <v>45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4" s="2" customFormat="1" ht="52.5" customHeight="1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46" s="7" customFormat="1" ht="28.5" customHeight="1">
      <c r="A9" s="56" t="s">
        <v>48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7" customFormat="1" ht="23.25" customHeight="1">
      <c r="A10" s="55" t="s">
        <v>47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7" customFormat="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8" customFormat="1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9" customFormat="1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9" customFormat="1" ht="3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9" customFormat="1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38" ht="9" customHeight="1"/>
    <row r="39" ht="15" hidden="1"/>
    <row r="40" ht="15" hidden="1"/>
    <row r="41" ht="15" hidden="1"/>
    <row r="42" ht="15" hidden="1"/>
    <row r="43" spans="1:14" ht="21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</sheetData>
  <sheetProtection/>
  <mergeCells count="6">
    <mergeCell ref="A43:N43"/>
    <mergeCell ref="A5:A6"/>
    <mergeCell ref="A7:M7"/>
    <mergeCell ref="A8:M8"/>
    <mergeCell ref="A9:M9"/>
    <mergeCell ref="A10:M10"/>
  </mergeCells>
  <printOptions/>
  <pageMargins left="0.2" right="0.34" top="0.35" bottom="0.53" header="0.25" footer="0.33"/>
  <pageSetup firstPageNumber="2769" useFirstPageNumber="1" horizontalDpi="600" verticalDpi="600" orientation="landscape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Layout" zoomScale="80" zoomScalePageLayoutView="80" workbookViewId="0" topLeftCell="A1">
      <selection activeCell="C57" sqref="C57:D57"/>
    </sheetView>
  </sheetViews>
  <sheetFormatPr defaultColWidth="9.00390625" defaultRowHeight="12.75"/>
  <cols>
    <col min="1" max="1" width="27.00390625" style="0" customWidth="1"/>
    <col min="2" max="2" width="24.50390625" style="0" customWidth="1"/>
    <col min="3" max="3" width="11.50390625" style="0" customWidth="1"/>
    <col min="4" max="4" width="8.875" style="0" customWidth="1"/>
    <col min="5" max="5" width="11.875" style="0" customWidth="1"/>
    <col min="6" max="6" width="9.625" style="0" customWidth="1"/>
    <col min="7" max="7" width="11.625" style="0" customWidth="1"/>
    <col min="8" max="8" width="9.00390625" style="0" customWidth="1"/>
    <col min="9" max="9" width="11.50390625" style="0" customWidth="1"/>
    <col min="10" max="10" width="9.00390625" style="0" customWidth="1"/>
    <col min="11" max="11" width="12.375" style="0" customWidth="1"/>
  </cols>
  <sheetData>
    <row r="1" spans="1:15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1" ht="15">
      <c r="A2" s="59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58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6" spans="1:11" ht="13.5" customHeight="1">
      <c r="A6" s="60" t="s">
        <v>2</v>
      </c>
      <c r="B6" s="60" t="s">
        <v>3</v>
      </c>
      <c r="C6" s="60" t="s">
        <v>68</v>
      </c>
      <c r="D6" s="62" t="s">
        <v>64</v>
      </c>
      <c r="E6" s="63"/>
      <c r="F6" s="62" t="s">
        <v>65</v>
      </c>
      <c r="G6" s="63"/>
      <c r="H6" s="62" t="s">
        <v>70</v>
      </c>
      <c r="I6" s="63"/>
      <c r="J6" s="62" t="s">
        <v>69</v>
      </c>
      <c r="K6" s="63"/>
    </row>
    <row r="7" spans="1:11" ht="153.75" customHeight="1">
      <c r="A7" s="61"/>
      <c r="B7" s="61"/>
      <c r="C7" s="61"/>
      <c r="D7" s="12" t="s">
        <v>66</v>
      </c>
      <c r="E7" s="12" t="s">
        <v>71</v>
      </c>
      <c r="F7" s="12" t="s">
        <v>67</v>
      </c>
      <c r="G7" s="12" t="s">
        <v>71</v>
      </c>
      <c r="H7" s="12" t="s">
        <v>67</v>
      </c>
      <c r="I7" s="12" t="s">
        <v>71</v>
      </c>
      <c r="J7" s="12" t="s">
        <v>66</v>
      </c>
      <c r="K7" s="12" t="s">
        <v>71</v>
      </c>
    </row>
    <row r="8" spans="1:11" ht="138" customHeight="1">
      <c r="A8" s="13" t="s">
        <v>41</v>
      </c>
      <c r="B8" s="13" t="s">
        <v>4</v>
      </c>
      <c r="C8" s="13"/>
      <c r="D8" s="29"/>
      <c r="E8" s="30">
        <v>8302310.82</v>
      </c>
      <c r="F8" s="29"/>
      <c r="G8" s="30">
        <v>9540785.27</v>
      </c>
      <c r="H8" s="29"/>
      <c r="I8" s="30">
        <v>12838526.6</v>
      </c>
      <c r="J8" s="29"/>
      <c r="K8" s="30">
        <v>12685666.03</v>
      </c>
    </row>
    <row r="9" spans="1:11" ht="12.75">
      <c r="A9" s="14"/>
      <c r="B9" s="14" t="s">
        <v>54</v>
      </c>
      <c r="C9" s="14" t="s">
        <v>0</v>
      </c>
      <c r="D9" s="32">
        <v>3134</v>
      </c>
      <c r="E9" s="33"/>
      <c r="F9" s="32">
        <v>2737</v>
      </c>
      <c r="G9" s="33"/>
      <c r="H9" s="32">
        <v>2769</v>
      </c>
      <c r="I9" s="34"/>
      <c r="J9" s="32">
        <v>2701</v>
      </c>
      <c r="K9" s="34"/>
    </row>
    <row r="10" spans="1:11" ht="12.75">
      <c r="A10" s="14"/>
      <c r="B10" s="16" t="s">
        <v>57</v>
      </c>
      <c r="C10" s="14" t="s">
        <v>0</v>
      </c>
      <c r="D10" s="35"/>
      <c r="E10" s="33"/>
      <c r="F10" s="32">
        <v>7</v>
      </c>
      <c r="G10" s="33"/>
      <c r="H10" s="32">
        <v>7</v>
      </c>
      <c r="I10" s="34"/>
      <c r="J10" s="32">
        <v>7</v>
      </c>
      <c r="K10" s="34"/>
    </row>
    <row r="11" spans="1:11" ht="26.25">
      <c r="A11" s="14"/>
      <c r="B11" s="17" t="s">
        <v>10</v>
      </c>
      <c r="C11" s="14" t="s">
        <v>0</v>
      </c>
      <c r="D11" s="35"/>
      <c r="E11" s="33"/>
      <c r="F11" s="36">
        <v>187645</v>
      </c>
      <c r="G11" s="33"/>
      <c r="H11" s="32">
        <v>363225</v>
      </c>
      <c r="I11" s="34"/>
      <c r="J11" s="32">
        <v>342775</v>
      </c>
      <c r="K11" s="34"/>
    </row>
    <row r="12" spans="1:11" ht="39">
      <c r="A12" s="14"/>
      <c r="B12" s="16" t="s">
        <v>55</v>
      </c>
      <c r="C12" s="14" t="s">
        <v>0</v>
      </c>
      <c r="D12" s="34"/>
      <c r="E12" s="34"/>
      <c r="F12" s="32">
        <v>240</v>
      </c>
      <c r="G12" s="34"/>
      <c r="H12" s="32" t="s">
        <v>53</v>
      </c>
      <c r="I12" s="34"/>
      <c r="J12" s="32">
        <v>148</v>
      </c>
      <c r="K12" s="34"/>
    </row>
    <row r="13" spans="1:11" ht="33" customHeight="1">
      <c r="A13" s="14"/>
      <c r="B13" s="16" t="s">
        <v>56</v>
      </c>
      <c r="C13" s="14" t="s">
        <v>0</v>
      </c>
      <c r="D13" s="32"/>
      <c r="E13" s="34"/>
      <c r="F13" s="32"/>
      <c r="G13" s="34"/>
      <c r="H13" s="32">
        <v>240</v>
      </c>
      <c r="I13" s="34"/>
      <c r="J13" s="32">
        <v>240</v>
      </c>
      <c r="K13" s="34"/>
    </row>
    <row r="14" spans="1:11" ht="39">
      <c r="A14" s="14"/>
      <c r="B14" s="16" t="s">
        <v>58</v>
      </c>
      <c r="C14" s="14" t="s">
        <v>0</v>
      </c>
      <c r="D14" s="34"/>
      <c r="E14" s="34"/>
      <c r="F14" s="32">
        <v>276049</v>
      </c>
      <c r="G14" s="34"/>
      <c r="H14" s="32">
        <v>110200</v>
      </c>
      <c r="I14" s="34"/>
      <c r="J14" s="32">
        <v>359053</v>
      </c>
      <c r="K14" s="34"/>
    </row>
    <row r="15" spans="1:11" ht="39">
      <c r="A15" s="14"/>
      <c r="B15" s="16" t="s">
        <v>59</v>
      </c>
      <c r="C15" s="14" t="s">
        <v>0</v>
      </c>
      <c r="D15" s="34"/>
      <c r="E15" s="34"/>
      <c r="F15" s="32"/>
      <c r="G15" s="34"/>
      <c r="H15" s="32">
        <v>6</v>
      </c>
      <c r="I15" s="34"/>
      <c r="J15" s="32">
        <v>7</v>
      </c>
      <c r="K15" s="34"/>
    </row>
    <row r="16" spans="1:11" ht="26.25">
      <c r="A16" s="14"/>
      <c r="B16" s="16" t="s">
        <v>60</v>
      </c>
      <c r="C16" s="14" t="s">
        <v>0</v>
      </c>
      <c r="D16" s="34"/>
      <c r="E16" s="34"/>
      <c r="F16" s="32">
        <v>5</v>
      </c>
      <c r="G16" s="34"/>
      <c r="H16" s="32">
        <v>5</v>
      </c>
      <c r="I16" s="34"/>
      <c r="J16" s="32">
        <v>5</v>
      </c>
      <c r="K16" s="34"/>
    </row>
    <row r="17" spans="1:11" ht="92.25">
      <c r="A17" s="13" t="s">
        <v>35</v>
      </c>
      <c r="B17" s="13" t="s">
        <v>36</v>
      </c>
      <c r="C17" s="13"/>
      <c r="D17" s="29"/>
      <c r="E17" s="30">
        <v>957014.4</v>
      </c>
      <c r="F17" s="29"/>
      <c r="G17" s="30">
        <v>1411448.4</v>
      </c>
      <c r="H17" s="37"/>
      <c r="I17" s="31" t="s">
        <v>61</v>
      </c>
      <c r="J17" s="37"/>
      <c r="K17" s="31">
        <v>1499760</v>
      </c>
    </row>
    <row r="18" spans="1:11" ht="26.25">
      <c r="A18" s="14"/>
      <c r="B18" s="14" t="s">
        <v>37</v>
      </c>
      <c r="C18" s="14" t="s">
        <v>0</v>
      </c>
      <c r="D18" s="32">
        <v>304600</v>
      </c>
      <c r="E18" s="33"/>
      <c r="F18" s="36">
        <v>332861</v>
      </c>
      <c r="G18" s="33"/>
      <c r="H18" s="32">
        <f>F18+G18</f>
        <v>332861</v>
      </c>
      <c r="I18" s="38"/>
      <c r="J18" s="32">
        <v>351000</v>
      </c>
      <c r="K18" s="38"/>
    </row>
    <row r="19" spans="1:11" ht="66">
      <c r="A19" s="13" t="s">
        <v>38</v>
      </c>
      <c r="B19" s="13" t="s">
        <v>39</v>
      </c>
      <c r="C19" s="13"/>
      <c r="D19" s="37"/>
      <c r="E19" s="30">
        <v>1891500</v>
      </c>
      <c r="F19" s="39"/>
      <c r="G19" s="40"/>
      <c r="H19" s="40"/>
      <c r="I19" s="31">
        <v>3026400</v>
      </c>
      <c r="J19" s="40"/>
      <c r="K19" s="31">
        <v>3026400</v>
      </c>
    </row>
    <row r="20" spans="1:11" ht="26.25">
      <c r="A20" s="14"/>
      <c r="B20" s="14" t="s">
        <v>40</v>
      </c>
      <c r="C20" s="14" t="s">
        <v>0</v>
      </c>
      <c r="D20" s="32">
        <v>500000</v>
      </c>
      <c r="E20" s="33"/>
      <c r="F20" s="41"/>
      <c r="G20" s="34"/>
      <c r="H20" s="32">
        <v>87000</v>
      </c>
      <c r="I20" s="34"/>
      <c r="J20" s="32">
        <v>800000</v>
      </c>
      <c r="K20" s="34"/>
    </row>
    <row r="21" spans="1:11" ht="118.5">
      <c r="A21" s="19" t="s">
        <v>8</v>
      </c>
      <c r="B21" s="19" t="s">
        <v>9</v>
      </c>
      <c r="C21" s="19"/>
      <c r="D21" s="42"/>
      <c r="E21" s="43">
        <v>4092073.26</v>
      </c>
      <c r="F21" s="44"/>
      <c r="G21" s="43">
        <v>5431384.32</v>
      </c>
      <c r="H21" s="45"/>
      <c r="I21" s="46">
        <v>6738356.4</v>
      </c>
      <c r="J21" s="45"/>
      <c r="K21" s="43">
        <v>5602495.52</v>
      </c>
    </row>
    <row r="22" spans="1:11" ht="45" customHeight="1">
      <c r="A22" s="14"/>
      <c r="B22" s="14" t="s">
        <v>10</v>
      </c>
      <c r="C22" s="14" t="s">
        <v>0</v>
      </c>
      <c r="D22" s="36">
        <v>210357</v>
      </c>
      <c r="E22" s="33"/>
      <c r="F22" s="41"/>
      <c r="G22" s="34"/>
      <c r="H22" s="34"/>
      <c r="I22" s="34"/>
      <c r="J22" s="34"/>
      <c r="K22" s="34"/>
    </row>
    <row r="23" spans="1:11" ht="108" customHeight="1">
      <c r="A23" s="14"/>
      <c r="B23" s="14" t="s">
        <v>11</v>
      </c>
      <c r="C23" s="14" t="s">
        <v>0</v>
      </c>
      <c r="D23" s="36" t="s">
        <v>43</v>
      </c>
      <c r="E23" s="33"/>
      <c r="F23" s="41"/>
      <c r="G23" s="34"/>
      <c r="H23" s="34"/>
      <c r="I23" s="34"/>
      <c r="J23" s="34"/>
      <c r="K23" s="34"/>
    </row>
    <row r="24" spans="1:11" ht="66">
      <c r="A24" s="13" t="s">
        <v>12</v>
      </c>
      <c r="B24" s="13" t="s">
        <v>13</v>
      </c>
      <c r="C24" s="13"/>
      <c r="D24" s="29"/>
      <c r="E24" s="30">
        <v>233744.7</v>
      </c>
      <c r="F24" s="29"/>
      <c r="G24" s="30">
        <v>254850</v>
      </c>
      <c r="H24" s="40"/>
      <c r="I24" s="30">
        <v>350000</v>
      </c>
      <c r="J24" s="40"/>
      <c r="K24" s="30">
        <v>343665.41</v>
      </c>
    </row>
    <row r="25" spans="1:11" ht="12.75">
      <c r="A25" s="14"/>
      <c r="B25" s="14" t="s">
        <v>14</v>
      </c>
      <c r="C25" s="14" t="s">
        <v>0</v>
      </c>
      <c r="D25" s="32">
        <v>1</v>
      </c>
      <c r="E25" s="33"/>
      <c r="F25" s="32">
        <v>2</v>
      </c>
      <c r="G25" s="33"/>
      <c r="H25" s="34">
        <v>2</v>
      </c>
      <c r="I25" s="34"/>
      <c r="J25" s="34">
        <v>2</v>
      </c>
      <c r="K25" s="34"/>
    </row>
    <row r="26" spans="1:11" ht="111" customHeight="1">
      <c r="A26" s="20" t="s">
        <v>15</v>
      </c>
      <c r="B26" s="20" t="s">
        <v>16</v>
      </c>
      <c r="C26" s="21"/>
      <c r="D26" s="37"/>
      <c r="E26" s="30">
        <v>343624.8</v>
      </c>
      <c r="F26" s="37"/>
      <c r="G26" s="30" t="e">
        <f>#REF!+#REF!</f>
        <v>#REF!</v>
      </c>
      <c r="H26" s="40"/>
      <c r="I26" s="31">
        <v>217549.6</v>
      </c>
      <c r="J26" s="40"/>
      <c r="K26" s="31">
        <v>217549.6</v>
      </c>
    </row>
    <row r="27" spans="1:11" ht="45.75" customHeight="1">
      <c r="A27" s="22"/>
      <c r="B27" s="22" t="s">
        <v>17</v>
      </c>
      <c r="C27" s="23" t="s">
        <v>0</v>
      </c>
      <c r="D27" s="32">
        <v>3320</v>
      </c>
      <c r="E27" s="47"/>
      <c r="F27" s="32">
        <v>2020</v>
      </c>
      <c r="G27" s="47"/>
      <c r="H27" s="36">
        <v>2300</v>
      </c>
      <c r="I27" s="34"/>
      <c r="J27" s="36">
        <v>2197</v>
      </c>
      <c r="K27" s="34"/>
    </row>
    <row r="28" spans="1:11" ht="117.75" customHeight="1">
      <c r="A28" s="20" t="s">
        <v>18</v>
      </c>
      <c r="B28" s="20" t="s">
        <v>19</v>
      </c>
      <c r="C28" s="13"/>
      <c r="D28" s="37"/>
      <c r="E28" s="30">
        <v>22941.92</v>
      </c>
      <c r="F28" s="37"/>
      <c r="G28" s="30">
        <v>11578.5</v>
      </c>
      <c r="H28" s="40"/>
      <c r="I28" s="30">
        <v>10847.3</v>
      </c>
      <c r="J28" s="40"/>
      <c r="K28" s="30">
        <v>10835.78</v>
      </c>
    </row>
    <row r="29" spans="1:11" ht="26.25">
      <c r="A29" s="24"/>
      <c r="B29" s="24" t="s">
        <v>20</v>
      </c>
      <c r="C29" s="14" t="s">
        <v>0</v>
      </c>
      <c r="D29" s="36">
        <f>D30+D31+D32</f>
        <v>440</v>
      </c>
      <c r="E29" s="48"/>
      <c r="F29" s="36">
        <f>F30+F31+F32</f>
        <v>417</v>
      </c>
      <c r="G29" s="48"/>
      <c r="H29" s="36">
        <f>H30+H31+H32</f>
        <v>412</v>
      </c>
      <c r="I29" s="34"/>
      <c r="J29" s="36">
        <f>J30+J31+J32</f>
        <v>350</v>
      </c>
      <c r="K29" s="34"/>
    </row>
    <row r="30" spans="1:11" ht="26.25">
      <c r="A30" s="24"/>
      <c r="B30" s="24" t="s">
        <v>21</v>
      </c>
      <c r="C30" s="14" t="s">
        <v>0</v>
      </c>
      <c r="D30" s="36">
        <v>16</v>
      </c>
      <c r="E30" s="48"/>
      <c r="F30" s="36">
        <v>111</v>
      </c>
      <c r="G30" s="48"/>
      <c r="H30" s="36">
        <v>60</v>
      </c>
      <c r="I30" s="34"/>
      <c r="J30" s="36">
        <v>71</v>
      </c>
      <c r="K30" s="34"/>
    </row>
    <row r="31" spans="1:11" ht="12.75">
      <c r="A31" s="24"/>
      <c r="B31" s="24" t="s">
        <v>22</v>
      </c>
      <c r="C31" s="14" t="s">
        <v>0</v>
      </c>
      <c r="D31" s="36">
        <f>78+92+2</f>
        <v>172</v>
      </c>
      <c r="E31" s="48"/>
      <c r="F31" s="36">
        <v>49</v>
      </c>
      <c r="G31" s="48"/>
      <c r="H31" s="36">
        <v>228</v>
      </c>
      <c r="I31" s="34"/>
      <c r="J31" s="36">
        <v>52</v>
      </c>
      <c r="K31" s="34"/>
    </row>
    <row r="32" spans="1:11" ht="12.75">
      <c r="A32" s="24"/>
      <c r="B32" s="24" t="s">
        <v>23</v>
      </c>
      <c r="C32" s="14" t="s">
        <v>0</v>
      </c>
      <c r="D32" s="36">
        <f>8+22+7+8+21+186</f>
        <v>252</v>
      </c>
      <c r="E32" s="48"/>
      <c r="F32" s="36">
        <v>257</v>
      </c>
      <c r="G32" s="48"/>
      <c r="H32" s="36">
        <v>124</v>
      </c>
      <c r="I32" s="34"/>
      <c r="J32" s="36">
        <v>227</v>
      </c>
      <c r="K32" s="34"/>
    </row>
    <row r="33" spans="1:11" ht="105" customHeight="1">
      <c r="A33" s="13" t="s">
        <v>5</v>
      </c>
      <c r="B33" s="13" t="s">
        <v>25</v>
      </c>
      <c r="C33" s="13"/>
      <c r="D33" s="37"/>
      <c r="E33" s="30">
        <v>147690.92</v>
      </c>
      <c r="F33" s="37"/>
      <c r="G33" s="30">
        <v>184531.19</v>
      </c>
      <c r="H33" s="40"/>
      <c r="I33" s="31">
        <v>174040</v>
      </c>
      <c r="J33" s="40"/>
      <c r="K33" s="30">
        <v>171745.55</v>
      </c>
    </row>
    <row r="34" spans="1:11" ht="59.25" customHeight="1">
      <c r="A34" s="25"/>
      <c r="B34" s="14" t="s">
        <v>24</v>
      </c>
      <c r="C34" s="14" t="s">
        <v>1</v>
      </c>
      <c r="D34" s="32">
        <v>2795</v>
      </c>
      <c r="E34" s="48"/>
      <c r="F34" s="32">
        <v>2455</v>
      </c>
      <c r="G34" s="48"/>
      <c r="H34" s="36">
        <f>F34+G34</f>
        <v>2455</v>
      </c>
      <c r="I34" s="34"/>
      <c r="J34" s="36">
        <v>2330</v>
      </c>
      <c r="K34" s="34"/>
    </row>
    <row r="35" spans="1:11" ht="118.5" customHeight="1">
      <c r="A35" s="13" t="s">
        <v>6</v>
      </c>
      <c r="B35" s="13" t="s">
        <v>7</v>
      </c>
      <c r="C35" s="13"/>
      <c r="D35" s="29"/>
      <c r="E35" s="30">
        <v>25580599.65</v>
      </c>
      <c r="F35" s="29"/>
      <c r="G35" s="30">
        <v>31255824.17</v>
      </c>
      <c r="H35" s="40"/>
      <c r="I35" s="30">
        <v>46383017.4</v>
      </c>
      <c r="J35" s="40"/>
      <c r="K35" s="30">
        <v>46382919.93</v>
      </c>
    </row>
    <row r="36" spans="1:11" ht="66" customHeight="1">
      <c r="A36" s="14"/>
      <c r="B36" s="16" t="s">
        <v>49</v>
      </c>
      <c r="C36" s="14" t="s">
        <v>1</v>
      </c>
      <c r="D36" s="35"/>
      <c r="E36" s="33"/>
      <c r="F36" s="35">
        <v>188316</v>
      </c>
      <c r="G36" s="33"/>
      <c r="H36" s="32">
        <f>F36+G36</f>
        <v>188316</v>
      </c>
      <c r="I36" s="34"/>
      <c r="J36" s="35">
        <v>315931</v>
      </c>
      <c r="K36" s="34"/>
    </row>
    <row r="37" spans="1:11" ht="116.25" customHeight="1">
      <c r="A37" s="26" t="s">
        <v>8</v>
      </c>
      <c r="B37" s="26" t="s">
        <v>9</v>
      </c>
      <c r="C37" s="26"/>
      <c r="D37" s="35"/>
      <c r="E37" s="49">
        <v>1350292.43</v>
      </c>
      <c r="F37" s="34"/>
      <c r="G37" s="49">
        <v>1665144.3</v>
      </c>
      <c r="H37" s="34"/>
      <c r="I37" s="34"/>
      <c r="J37" s="34"/>
      <c r="K37" s="34"/>
    </row>
    <row r="38" spans="1:11" ht="122.25" customHeight="1">
      <c r="A38" s="26" t="s">
        <v>8</v>
      </c>
      <c r="B38" s="26" t="s">
        <v>9</v>
      </c>
      <c r="C38" s="26"/>
      <c r="D38" s="35"/>
      <c r="E38" s="49">
        <v>1495.85</v>
      </c>
      <c r="F38" s="41"/>
      <c r="G38" s="34"/>
      <c r="H38" s="34"/>
      <c r="I38" s="34"/>
      <c r="J38" s="34"/>
      <c r="K38" s="34"/>
    </row>
    <row r="39" spans="1:11" ht="126" customHeight="1">
      <c r="A39" s="14" t="s">
        <v>26</v>
      </c>
      <c r="B39" s="14" t="s">
        <v>27</v>
      </c>
      <c r="C39" s="27"/>
      <c r="D39" s="35"/>
      <c r="E39" s="48">
        <v>110550</v>
      </c>
      <c r="F39" s="41"/>
      <c r="G39" s="34"/>
      <c r="H39" s="34"/>
      <c r="I39" s="34"/>
      <c r="J39" s="34"/>
      <c r="K39" s="34"/>
    </row>
    <row r="40" spans="1:11" ht="210" customHeight="1">
      <c r="A40" s="14" t="s">
        <v>28</v>
      </c>
      <c r="B40" s="14" t="s">
        <v>29</v>
      </c>
      <c r="C40" s="27"/>
      <c r="D40" s="35"/>
      <c r="E40" s="48">
        <v>552750</v>
      </c>
      <c r="F40" s="41"/>
      <c r="G40" s="34"/>
      <c r="H40" s="34"/>
      <c r="I40" s="34"/>
      <c r="J40" s="34"/>
      <c r="K40" s="34"/>
    </row>
    <row r="41" spans="1:11" ht="105">
      <c r="A41" s="14" t="s">
        <v>30</v>
      </c>
      <c r="B41" s="14" t="s">
        <v>42</v>
      </c>
      <c r="C41" s="27"/>
      <c r="D41" s="35"/>
      <c r="E41" s="33">
        <v>1638998.5</v>
      </c>
      <c r="F41" s="41"/>
      <c r="G41" s="34"/>
      <c r="H41" s="34"/>
      <c r="I41" s="34"/>
      <c r="J41" s="34"/>
      <c r="K41" s="34"/>
    </row>
    <row r="42" spans="1:11" ht="92.25">
      <c r="A42" s="14" t="s">
        <v>30</v>
      </c>
      <c r="B42" s="14" t="s">
        <v>31</v>
      </c>
      <c r="C42" s="27"/>
      <c r="D42" s="35"/>
      <c r="E42" s="33">
        <v>1494949.22</v>
      </c>
      <c r="F42" s="41"/>
      <c r="G42" s="34"/>
      <c r="H42" s="34"/>
      <c r="I42" s="34"/>
      <c r="J42" s="34"/>
      <c r="K42" s="34"/>
    </row>
    <row r="43" spans="1:11" ht="92.25">
      <c r="A43" s="14" t="s">
        <v>30</v>
      </c>
      <c r="B43" s="14" t="s">
        <v>34</v>
      </c>
      <c r="C43" s="27"/>
      <c r="D43" s="35"/>
      <c r="E43" s="48"/>
      <c r="F43" s="41"/>
      <c r="G43" s="33">
        <v>1587460.96</v>
      </c>
      <c r="H43" s="34"/>
      <c r="I43" s="34"/>
      <c r="J43" s="34"/>
      <c r="K43" s="34"/>
    </row>
    <row r="44" spans="1:11" ht="92.25">
      <c r="A44" s="23" t="s">
        <v>30</v>
      </c>
      <c r="B44" s="16" t="s">
        <v>31</v>
      </c>
      <c r="C44" s="27"/>
      <c r="D44" s="35"/>
      <c r="E44" s="48"/>
      <c r="F44" s="41"/>
      <c r="G44" s="33">
        <v>1282050.81</v>
      </c>
      <c r="H44" s="34"/>
      <c r="I44" s="34"/>
      <c r="J44" s="34"/>
      <c r="K44" s="34"/>
    </row>
    <row r="45" spans="1:11" ht="92.25">
      <c r="A45" s="14" t="s">
        <v>32</v>
      </c>
      <c r="B45" s="14" t="s">
        <v>33</v>
      </c>
      <c r="C45" s="27"/>
      <c r="D45" s="35"/>
      <c r="E45" s="33">
        <v>2406710.64</v>
      </c>
      <c r="F45" s="41"/>
      <c r="G45" s="34"/>
      <c r="H45" s="34"/>
      <c r="I45" s="34"/>
      <c r="J45" s="34"/>
      <c r="K45" s="34"/>
    </row>
    <row r="46" spans="1:11" ht="97.5" customHeight="1">
      <c r="A46" s="14" t="s">
        <v>50</v>
      </c>
      <c r="B46" s="16" t="s">
        <v>51</v>
      </c>
      <c r="C46" s="28"/>
      <c r="D46" s="34"/>
      <c r="E46" s="34"/>
      <c r="F46" s="35"/>
      <c r="G46" s="49">
        <v>180000</v>
      </c>
      <c r="H46" s="34"/>
      <c r="I46" s="34"/>
      <c r="J46" s="34"/>
      <c r="K46" s="34"/>
    </row>
    <row r="47" spans="1:11" ht="71.25" customHeight="1">
      <c r="A47" s="14"/>
      <c r="B47" s="16" t="s">
        <v>52</v>
      </c>
      <c r="C47" s="14" t="s">
        <v>1</v>
      </c>
      <c r="D47" s="34"/>
      <c r="E47" s="34"/>
      <c r="F47" s="35">
        <v>1000</v>
      </c>
      <c r="G47" s="33"/>
      <c r="H47" s="34"/>
      <c r="I47" s="34"/>
      <c r="J47" s="34"/>
      <c r="K47" s="34"/>
    </row>
    <row r="48" spans="1:11" ht="117.75" customHeight="1">
      <c r="A48" s="14" t="s">
        <v>62</v>
      </c>
      <c r="B48" s="14" t="s">
        <v>63</v>
      </c>
      <c r="C48" s="15"/>
      <c r="D48" s="34"/>
      <c r="E48" s="34"/>
      <c r="F48" s="34"/>
      <c r="G48" s="34"/>
      <c r="H48" s="34"/>
      <c r="I48" s="34"/>
      <c r="J48" s="34"/>
      <c r="K48" s="34"/>
    </row>
    <row r="49" spans="1:11" ht="39" customHeight="1">
      <c r="A49" s="13"/>
      <c r="B49" s="13" t="s">
        <v>37</v>
      </c>
      <c r="C49" s="18"/>
      <c r="D49" s="40"/>
      <c r="E49" s="40"/>
      <c r="F49" s="40"/>
      <c r="G49" s="40"/>
      <c r="H49" s="51">
        <v>100000</v>
      </c>
      <c r="I49" s="50">
        <v>360000</v>
      </c>
      <c r="J49" s="51">
        <v>100000</v>
      </c>
      <c r="K49" s="50">
        <v>360000</v>
      </c>
    </row>
    <row r="50" spans="1:11" ht="33.75" customHeight="1">
      <c r="A50" s="13"/>
      <c r="B50" s="13" t="s">
        <v>40</v>
      </c>
      <c r="C50" s="18"/>
      <c r="D50" s="40"/>
      <c r="E50" s="40"/>
      <c r="F50" s="40"/>
      <c r="G50" s="40"/>
      <c r="H50" s="51">
        <v>400000</v>
      </c>
      <c r="I50" s="50">
        <v>1513200</v>
      </c>
      <c r="J50" s="51">
        <v>400000</v>
      </c>
      <c r="K50" s="50">
        <v>1512000</v>
      </c>
    </row>
  </sheetData>
  <sheetProtection/>
  <mergeCells count="10">
    <mergeCell ref="A1:O1"/>
    <mergeCell ref="A3:K4"/>
    <mergeCell ref="A2:K2"/>
    <mergeCell ref="A6:A7"/>
    <mergeCell ref="B6:B7"/>
    <mergeCell ref="C6:C7"/>
    <mergeCell ref="D6:E6"/>
    <mergeCell ref="F6:G6"/>
    <mergeCell ref="H6:I6"/>
    <mergeCell ref="J6:K6"/>
  </mergeCells>
  <dataValidations count="5">
    <dataValidation type="list" allowBlank="1" showInputMessage="1" showErrorMessage="1" sqref="C37:C38">
      <formula1>$F$72:$F$86</formula1>
    </dataValidation>
    <dataValidation type="list" allowBlank="1" showInputMessage="1" showErrorMessage="1" sqref="C41:C45">
      <formula1>$F$30:$F$30</formula1>
    </dataValidation>
    <dataValidation type="list" allowBlank="1" showInputMessage="1" showErrorMessage="1" sqref="C17:C20">
      <formula1>$F$28:$F$29</formula1>
    </dataValidation>
    <dataValidation type="list" allowBlank="1" showInputMessage="1" showErrorMessage="1" sqref="C39:C40 C21:C25 C47 C27:C36 C8:C16">
      <formula1>#REF!</formula1>
    </dataValidation>
    <dataValidation type="list" allowBlank="1" showInputMessage="1" showErrorMessage="1" sqref="C46">
      <formula1>Sheet3!#REF!</formula1>
    </dataValidation>
  </dataValidations>
  <printOptions/>
  <pageMargins left="0.15625" right="0.07291666666666667" top="0.2812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Gayane Hovhannisyan</dc:creator>
  <cp:keywords/>
  <dc:description/>
  <cp:lastModifiedBy>Administrator</cp:lastModifiedBy>
  <cp:lastPrinted>2017-04-18T07:47:37Z</cp:lastPrinted>
  <dcterms:created xsi:type="dcterms:W3CDTF">2007-06-08T11:55:52Z</dcterms:created>
  <dcterms:modified xsi:type="dcterms:W3CDTF">2019-06-06T13:45:49Z</dcterms:modified>
  <cp:category/>
  <cp:version/>
  <cp:contentType/>
  <cp:contentStatus/>
</cp:coreProperties>
</file>