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BARSGAGIK3\Azgayin joghovi byujetayin grasenyak\PBO in PRACTICE\PBO 2018\PBO in 2019\2018 PET BYUJE report\TEXEKANQNER\2018 report KHTs\"/>
    </mc:Choice>
  </mc:AlternateContent>
  <bookViews>
    <workbookView xWindow="0" yWindow="0" windowWidth="28800" windowHeight="12330"/>
  </bookViews>
  <sheets>
    <sheet name="Sheet1" sheetId="1" r:id="rId1"/>
    <sheet name="Sheet2" sheetId="2" r:id="rId2"/>
    <sheet name="Sheet3" sheetId="3" r:id="rId3"/>
  </sheets>
  <calcPr calcId="162913"/>
</workbook>
</file>

<file path=xl/calcChain.xml><?xml version="1.0" encoding="utf-8"?>
<calcChain xmlns="http://schemas.openxmlformats.org/spreadsheetml/2006/main">
  <c r="K96" i="1" l="1"/>
  <c r="J10" i="1"/>
  <c r="F52" i="1" l="1"/>
  <c r="F51" i="1"/>
  <c r="F50" i="1"/>
  <c r="F47" i="1"/>
</calcChain>
</file>

<file path=xl/sharedStrings.xml><?xml version="1.0" encoding="utf-8"?>
<sst xmlns="http://schemas.openxmlformats.org/spreadsheetml/2006/main" count="622" uniqueCount="395">
  <si>
    <t xml:space="preserve">                     ՏԵՂԵԿԱՆՔ </t>
  </si>
  <si>
    <t>Ծրագրի կամ Քաղաքականության միջոցառման անվանումը</t>
  </si>
  <si>
    <t>Չափորոշիչը (նկարագրությունը)</t>
  </si>
  <si>
    <t>Չափորոշիչի տեսակը</t>
  </si>
  <si>
    <t xml:space="preserve">Քաղաքականության մշակման և իրականացման, իրավական ակտերի նախագծերի մշակման, խորհրդատվության, ծրագրերի համակարգման, կանոնակարգման, առողջապահական, փորձագիտական, կազմակերպամեթոդական,  գնման, մոնիտորինգի ծառայություններ </t>
  </si>
  <si>
    <t>Մշակված իրավական ակտերի նախագծերի (փաստաթղթեր և/կամ ստանդարտներ) պատրաստված քաղաքականության փաստաթղթերի, ծրագրերի, հաշվետվությունների և վերլուծությունների ընդհանուր թիվը</t>
  </si>
  <si>
    <t>քանակական</t>
  </si>
  <si>
    <t>Հանրային իրազեկումների թիվը, ուղղակի ծառայություններ հանրությանը  կազմակերպությունների թիվը որոնց տրամադրվել է խորհրդատվություն</t>
  </si>
  <si>
    <t>Քաղաքացիների ընդունելություն (մարդ)</t>
  </si>
  <si>
    <t>Դիմումների և բողոքների ուսումնասիրում (թիվը)</t>
  </si>
  <si>
    <t>Միջազգային համագործակցություն.Մշակված Համաձայնագրերի, հուշագրերի, արձանագրությունների, ծրագրերի և այլ փաստաթղթերի թիվը, հանդիպումների, քննարկումների և համագործակցության այլ միջոցառումների թիվը</t>
  </si>
  <si>
    <t>Միջգերատեսչական խորհրդատվություն և համագործակցություն Մշակված Համաձայնագրերի, հուշագրերի,արձանագրությունների, ծրագրերի և այլ փաստաթղթերի թիվը, հանդիպումների, քննարկումների և համագործակցության այլ միջոցառումների թիվը</t>
  </si>
  <si>
    <t>Կառավարվող, մոնիթորինգի ենթարկվող համակարգվող ծրագրերի թիվը</t>
  </si>
  <si>
    <t>Ամենամյա պետական նպատակային ծրագրերի շրջանակներում ՙՊետության կողմից երաշխավորված անվճար բժշկական օգնության և սպասարկման մասին՚ ՀՀ կառավարության որոշման ու դրանից բխող` ՀՀ առողջապահության նախարարության կողմից մշակված և ընդունված նորմատիվային ակտերի լուսաբանման աշխատանքներ</t>
  </si>
  <si>
    <t>Պատրաստվող և մետրային հեռուստատեսությամբ ` ուղիղ եթերի և ինտերակտիվ կապի միջոցներով հեռարձակվող առողջապահական  հաղորդումների (մեկ հաղորդումը միջինը 35 րոպեի հաշվարկով) թիվը</t>
  </si>
  <si>
    <t>Բնակչության առողջության պահպանման, բուժկանխարգելման, առողջապահության ոլորտի կառավարման հարցերի վերաբերյալ մշակված և մամուլում հրապարակված մեթոդական ձեռնարկների (մեկ մամուլի` 16 էջի  հաշվարկով) թիվը</t>
  </si>
  <si>
    <t>Առողջ ապրելակերպի խթանման և հանրային իրազեկման ծառայություններ</t>
  </si>
  <si>
    <t>«Երեխաների առողջ սնուցում» հանրային իրազեկման ծառայություններ</t>
  </si>
  <si>
    <t xml:space="preserve">Երեխաների առողջ սնուցումը խթանող հանրային իրազեկման ծառայությունների մատուցում </t>
  </si>
  <si>
    <t>Տպագրվող գրքույկների, բուկլետների ու պաստառների թիվը</t>
  </si>
  <si>
    <t>Պատրաստվող և հեռառձակվող հեռուստատեսյին հաղումների թիվը</t>
  </si>
  <si>
    <t>որակական</t>
  </si>
  <si>
    <t xml:space="preserve">Բնակչության սանիտարա հակահամաճարակային անվտանգության ապահովման և հանրային առողջության  ծառայություններ   </t>
  </si>
  <si>
    <t>ժամկետայնության</t>
  </si>
  <si>
    <t>Վարակիչ հիվանդությունների օջախների ախտահանման ծառայություններ</t>
  </si>
  <si>
    <t>Ախտահանում և դրան առնչվող ծառայություններ</t>
  </si>
  <si>
    <t xml:space="preserve">ՄԻԱՎ/ՁԻԱՀ-ի կանխարգելման և բուժօգնության ծառայություններ </t>
  </si>
  <si>
    <t>ՄԻԱՎ/ՁԻԱՀ հիվանդացության կանխարգելում, ախտորոշում, բուժում և հիվանդների  դիսպանսերային հսկողություն, քարոզչություն</t>
  </si>
  <si>
    <t>ՄԻԱՎ-ի նկատմամբ խորհրդատվություն, համաճարակաբանական հետազոտություն և ՄԻԱՎ1/2 հակամարմինների հայտնաբերում</t>
  </si>
  <si>
    <t>Մորից երեխային ՄԻԱՎ-ի փոխանցման կանխարգլում (մեկ դեպքի համար,մորը և երեխային), դեպք</t>
  </si>
  <si>
    <t>ՄԻԱՎ վարակի հետկոնտակտային կանխարգելում (մեկ դեպքի համար), դեպք</t>
  </si>
  <si>
    <t>Որակական</t>
  </si>
  <si>
    <t>Արյան հավաքագրման ծառայություններ</t>
  </si>
  <si>
    <t>ՀՀ-ում ծննդօգնության շրջանակում հակառեզուս Rh(D) իմունոգլոբուլինի ապահովման դեպքերի թիվը</t>
  </si>
  <si>
    <t>Համաշխարհային բանկի աջակցությամբ իրականացվող Ոչ վարակիչ հիվանդությունների կանխարգելման և վերահսկման ծրագիր</t>
  </si>
  <si>
    <t xml:space="preserve">Համաշխարհային բանկի աջակցությամբ իրականացվող Առողջապահական  համակարգի արդիականացման երկրորդ ծրագրի  լրացուցիչ ֆինանսվորման ծրագիր </t>
  </si>
  <si>
    <t xml:space="preserve">Համաշխարհային բանկի աջակցությամբ ՀՀԱրմավիրի Արարատի,Կոտայքի և Լոռու մարզերում 13 համայնքների նոր ամբուլատորիաների կառուցում ,7 բժշկական կենտրոնների վերակառուցում,ժամանակակից սարքավորումների ձեռքբերում </t>
  </si>
  <si>
    <t>Համաշխարհային Բանկի աջակցությամբ իրականացվող «Հիվանդությունների կանխարգելման և վերահսկման ծրագրի շրջանակներում Առողջապահության կատարողականի վրա հիմնված ֆինանսավորման ծրագրի նախապատրաստման համար» թիվ TF013103 համաձայնագրով իրականացվող դրամաշնորհային ծրագիր</t>
  </si>
  <si>
    <t xml:space="preserve">Ոչ վարակիչ հիվանդութունների արդյունքների վրա հիմնված ծրագրի հզորությունների գնահատում  և ծրագրի մշակում: Արդյունքների վրա հիմնված ֆինանսավորման առկա սխեմայի վերանայում (ներառյալ ՊԱԳ-ի հաշվետվական ձևերի, ֆինանսական և մշտադիտարկման կանոնակարգերի վերանայում): Աշխատաժողովների ուսումնական նյութերի մշակում/ աշխատաժողովների իրականացում: ՏՏ սարքավորումների տրամադրում </t>
  </si>
  <si>
    <t>Ընթերցողների թիվը</t>
  </si>
  <si>
    <t>Գրականության համալրում</t>
  </si>
  <si>
    <t>Գրքատածք</t>
  </si>
  <si>
    <t>Բնակչության առողջության առաջնային պահպանման գծով ծառայությունների ձեռքբերում, բնակիչ, այդ թվում`</t>
  </si>
  <si>
    <t>ա) տեղամասային թեևապևտի, ընտանեկան բժշկի կողմից սպասարկվող 18 և ավելի բարձր տարիքի անձանց բուժօգնություն, բնակիչ</t>
  </si>
  <si>
    <t>բ) տեղամասային մանկաբուժների, ընտանեկան բժշկի կողմից սպասարկվող մինչև 18 տարեկան անձանց բուժօգնություն (առանց զորակոչային և նախազորակոչային տարիքի անզանց), բնակիչ</t>
  </si>
  <si>
    <t>գ) դեռահասի բժիշկ-մասնագետի, ընտանեկան բժշկի կողմից սպասարկվող զորակոչային և նախազորակոչային տարիքի անձանց բուժօգնություն, բնակիչ</t>
  </si>
  <si>
    <t>ե) անվճար և արտոնյալ պայմաններով դեղորայք ձեռքբերելու իրավունք ունեցող անձանց խմբերին տրամադրվող միջոցներ, մարդ</t>
  </si>
  <si>
    <t>ինսուլինով (%)</t>
  </si>
  <si>
    <t xml:space="preserve"> Նեղ մասնագիտացված բժշկական օգնության ծառայություններ</t>
  </si>
  <si>
    <t>Հանրապետության ողջ բնակչության համար հիվանդությունների կանխարգելման, արտահիվանդանոցային մասնագիտացված բժշկական օգնության համալիր միջոցառումների իրականացում</t>
  </si>
  <si>
    <t>Նեղ մասնագիտացված բժշկական օգնության գծով ծառայությունների ձեռքբերում, բնակիչ, այդ թվում</t>
  </si>
  <si>
    <t>ա) դիսպանսերային բուժօգնություն, բնակիչ</t>
  </si>
  <si>
    <t>բ) նեղ մասնագիտացված բուժօգնություն 18 և ավելի բարձր տարիքի անձանց, բնակիչ</t>
  </si>
  <si>
    <t>գ) նեղ մասնագիտացված բուժօգնություն մինչև 18 տարեկան անձանց, երեխա</t>
  </si>
  <si>
    <t xml:space="preserve"> Մանկաբարձագինեկոլոգիական բժշկական օգնության ծառայություններ</t>
  </si>
  <si>
    <t>Մանկաբարձագինեկոլոգիական բժշկական օգնության գծով ծառայությունների ձեռքբերում, բնակիչ</t>
  </si>
  <si>
    <t>Շարունակական հսկողություն պահանջող և առանձին հիվանդությունների բուժման ծառայություններ</t>
  </si>
  <si>
    <t xml:space="preserve">Առանձին հիվանդությունների (քրոնիկ,դիսպանսեր հսկողություն պահանջող) բժշկական օգնության համալիր միջոցառումների իրականացում (հետազոտում, ախտորոշում, բուժում)  </t>
  </si>
  <si>
    <t>Շարունակական հսկողություն պահանջող և առանձին հիվանդությունների բուժման գծով ծառայությունների ձեռքբերում, դեպք</t>
  </si>
  <si>
    <t>Ստոմատոլոգիական բժշկական օգնության ծառայություններ</t>
  </si>
  <si>
    <t>Ստոմատոլոգիական բժշկական օգնության համալիր միջոցառումների իրականացում</t>
  </si>
  <si>
    <t>Ստոմատոլոգիական բժշկական օգնության գծով ծառայությունների ձեռքբերում, դեպք</t>
  </si>
  <si>
    <t>Երեխաների ստոմատոլոգիական առաջնային կանխարգելման ծառայություններ</t>
  </si>
  <si>
    <t>Երեխաների ստոմատոլոգիական առաջնային կանխարգելման ծառայությունների ձեռքբերում, երեխա</t>
  </si>
  <si>
    <t>Լաբորատոր-գործիքային ախտորոշիչ հետազոտությունների ծառայություններ</t>
  </si>
  <si>
    <t>Լաբորատոր-գործիքային ախտորոշիչ հետազոտությունների իրականացում</t>
  </si>
  <si>
    <t xml:space="preserve"> Լաբորատոր-գործիքային ախտորոշիչ հետազոտությունների գծով ծառայությունների ձեռքբերում, հետազոտություն, այդ թվում</t>
  </si>
  <si>
    <t xml:space="preserve">ա) Բնակչությանը իրականացվող լաբորատոր-գործիքային ախտորոշիչ հետազոտություններ, </t>
  </si>
  <si>
    <t xml:space="preserve">բ) հղիներին և կանանց իրականացվող լաբորատոր-գործիքային ախտորոշիչ հետազոտություններ, հետազոտություն </t>
  </si>
  <si>
    <t xml:space="preserve">գ)  զորակոչային և նախազորակոչային տարիքի անձանց իրականացվող լաբորատոր-գործիքային ախտորոշիչ հետազոտություններ, հետազոտություն </t>
  </si>
  <si>
    <t>Շտապ բժշկական օգնության ծառայություններ</t>
  </si>
  <si>
    <t>Շտապ բժշկական օգնության իրականացում</t>
  </si>
  <si>
    <t>Հեմոդիալիզի կարիք ունեցող հիվանդների բժշկական օգնության համալիր միջոցառումների իրականացում</t>
  </si>
  <si>
    <t>Զորակոչային և նախազորակոչային տարիքի անձանց առաջնային բժշկական օգնություն և փորձաքննություններ</t>
  </si>
  <si>
    <t>Զորակոչային և նախազորակոչային տարիքի անձանց բժշկական օգնության և փորձաքննությունների իրականացում</t>
  </si>
  <si>
    <t xml:space="preserve">Զորակոչային և նախազորակոչային տարիքի անձանց բժշկական օգնության և փորձաքննության գծով ծառայությունների ձեռքբերում, զորակոչիկ </t>
  </si>
  <si>
    <t>Դժվարամատչելի ախտորոշիչ ծառայություններ</t>
  </si>
  <si>
    <t>Բարձրարժեք և բարձրակարգ տեխնոլոգիաներով հագեցված ախտորոշիչ զննման ծառայությունների իրականացում</t>
  </si>
  <si>
    <t>Դժվարամատչելի ախտորոշիչ ծառայությունների ձեռքբերում, հետազոտություն</t>
  </si>
  <si>
    <t>Բնակչության առողջության պահպանման, առողջության ոլորտի կազմակերպման մեթոդական հարցերի, ձեռնարկների մշակում</t>
  </si>
  <si>
    <t xml:space="preserve">Կլինիկական և բժշկատնտեսագիտական  ստանդարտների թիվը </t>
  </si>
  <si>
    <t>Արտասահմանյան առաջավոր կլինիկաների փորձի ուսումնասիրության նպատակով բժիշկների գործուղումներ</t>
  </si>
  <si>
    <t xml:space="preserve">Արտասահմանյան առաջավոր կլինիկաների փորձի ուսումնասիրման նպատակով սրտաբանների, ուռուցքաբանների,արյունաբանների  և ճառագայթային բժշկության  մասնագետների գործուղումներ </t>
  </si>
  <si>
    <t>Բժիշկների թիվը</t>
  </si>
  <si>
    <t>Դատաբժշկական և գենետիկ ծառայություններ</t>
  </si>
  <si>
    <t>Հանրապետության ուժային մարմինների որոշումների հիման վրա դատաբժշկական և գենետիկ փորձաքննությունների ապահովում` մահերի պատճառների վերհանման նպատակով դիակների փորձաքննություն</t>
  </si>
  <si>
    <t>Դատաբժշկական և գենետիկ ծառայությունների ձեռքբերում, ընդամենը, փորձաքննություններ. այդ թվում`</t>
  </si>
  <si>
    <t>ա)  դիակի փորձաքննություների թիվ</t>
  </si>
  <si>
    <t xml:space="preserve">բ)  կենդանի անձի փորձաքննություների թիվ </t>
  </si>
  <si>
    <t>գ)  հյուսվածքաբանական, կենսաբանական, քիմիական լաբորատոր փորձաքննություների թիվ</t>
  </si>
  <si>
    <t>դ) դատաքրեագիտական փորձաքննություների թիվ</t>
  </si>
  <si>
    <t>ե)  դատագենետիկական փորձաքննություների թիվ</t>
  </si>
  <si>
    <t>զ)  կրկնակի փորձաքննություների թիվ</t>
  </si>
  <si>
    <t>է)  համալիր փորձաքննություների թիվ</t>
  </si>
  <si>
    <t>Պաթանատոմիական ծառայություններ</t>
  </si>
  <si>
    <t>Մանկական մահերի հիվանդությունների պատճառների բացահայտում` մանկամահացության մակարդակը նվազեցնելու նպատակով</t>
  </si>
  <si>
    <t>Մանկական պաթանատոմիական ծառայությունների ձեռքբերում, ընդամենը հետազոտություններ, այդ թվում`</t>
  </si>
  <si>
    <t>բ)   վիրահատական և բիոպսոն նյութերի հետազոտության իրականացում,հետազոտություն</t>
  </si>
  <si>
    <t>գ) պերինատալոգիական պաթանատոմիա-ախտաբանական հետազոտությունների թիվը</t>
  </si>
  <si>
    <t>ՀՀ մարզային առողջ.կազմակերպություններին բժշկական ծառայությունների մատուցում բժիշկների ուղեգրման միջոցով:</t>
  </si>
  <si>
    <t>Տուբերկուլյոզի դեմ պայքարի ազգային ծրագրի պահպանման աջակցության ծառայություններ</t>
  </si>
  <si>
    <t>Սեմինարների կազմակերպում ըստ մարզերի /ամիսը մեկ անգամ/</t>
  </si>
  <si>
    <t>Մարդասիրական օգն կարգով ստացվող դեղերի և դեղագործական արտադրանքի ստացման, մաքսազերծման և բաշխման ծառայություն</t>
  </si>
  <si>
    <t>Մարդասիրական օգնության կարգով ստացվող դեղերի և դեղագործական արտադրանքի ստացում, մաքսազերծում և բաշխում</t>
  </si>
  <si>
    <t>Դեղաքաղաքականությունից բխող փորձագիտական և մեթոդաբանական ծառայություններ</t>
  </si>
  <si>
    <t>Մարդասիրական կարգով ներմուծվող դեղերի և  ՙորբ դեղերի՚ ցանկում ընդգրկված դեղերի պետական գրանցման նպատակով փորձաքննություններ, հոգեմետ և հսկվող դեղերի պահանջարկի հաշվարկ, դեղերի մասին մասնագիտական պարբերականի հրատարակություն և մեթոդաբանական այլ աջակցություն</t>
  </si>
  <si>
    <t xml:space="preserve">ՀՀ ԱՆ 03.03.2004թ. N 185-Ա հրամանով հաստատված ցանկի  դեղերի  պետական գրանցման  փորձաքննությունների թիվը </t>
  </si>
  <si>
    <t xml:space="preserve">Անհետաձգելի բժշկական օգնության ծառայություններ </t>
  </si>
  <si>
    <t>Անհետաձգելի բժշկական օգնության իրականացում` ՀՀ առողջապահության նախարարի կողմից հաստատված հիվանդությունների, վիճակների   ցանկի համաձայն</t>
  </si>
  <si>
    <t>Աղիքային և այլ ինֆեկցիոն հիվանդությունների բժշկական օգնության ծառայություններ</t>
  </si>
  <si>
    <t xml:space="preserve">Աղիքային և այլ ինֆեկցիոն հիվանդությունների վաղ հայտնաբերմանն ուղղված ախտորոշիչ հետազոտություններ, հիվանդների բուժում և շարունակական հսկողության համալիր միջոցառումների իրականացում </t>
  </si>
  <si>
    <t>Աղիքային և այլ ինֆեկցիոն հիվանդությունների բժշկական օգնության գծով ծառայությունների ձեռքբերում, դեպք</t>
  </si>
  <si>
    <t>Սեռական ճանապարհով փոխանցվող հիվանդությունների բժշկական օգնության ծառայություններ</t>
  </si>
  <si>
    <t>Սեռական ճանապարհով փոխանցվող հիվանդությունների վաղ հայտնաբերմանն ուղղված ախտորոշիչ հետազոտություններ, հիվանդների բուժում և շարունակական հսկողության համալիր միջոցառումների իրականացում</t>
  </si>
  <si>
    <t xml:space="preserve"> Հոգեկան և նարկոլոգիական հիվանդների բուժման և խնամքի ծառայություններ </t>
  </si>
  <si>
    <t>Հոգեկան և նարկոլոգիական հիվանդությունների վաղ հայտնաբերման ախտորոշիչ և այլ հետազոտություններ, հիվանդների բուժում և շարունակական հսկողության համալիր միջոցառումների իրականացում</t>
  </si>
  <si>
    <t xml:space="preserve">Ուռուցքաբանական և արյունաբանական հիվանդությունների բժշկական օգնության ծառայություններ </t>
  </si>
  <si>
    <t>ՈՒռուցքաբանական և արյունաբանական հիվանդների վաղ հայտնաբերման, ախտորոշիչ և այլ հետազոտություններ, հիվանդների բուժում և շարունակական հսկողության համալիր միջոցառումների իրականացում</t>
  </si>
  <si>
    <t xml:space="preserve">Վերականգնողական բժշկական օգնության ծառայություններ </t>
  </si>
  <si>
    <t>Վերականգնողական (ֆիզիկական, մտավոր) բժշկական օգնության և շարունակական հսկողության համալիր միջոցառումների իրականացում</t>
  </si>
  <si>
    <t>Վերականգնողական բժշկական օգնության գծով ծառայությունների ձեռքբերում, դեպք</t>
  </si>
  <si>
    <t>Մանկաբարձական բժշկական օգնության ծառայություններ</t>
  </si>
  <si>
    <t>Մանկաբարձական բժշկական օգնության համալիր միջոցառումների իրականացում, հղիների հետազոտություն և ծննդօգնություն</t>
  </si>
  <si>
    <t>Գինեկոլոգիական հիվանդությունների բժշկական օգնության ծառայություններ</t>
  </si>
  <si>
    <t>Գինեկոլոգիական բժշկական օգնության համալիր միջոցառումների իրականացում</t>
  </si>
  <si>
    <t xml:space="preserve">Երեխաների բժշկական օգնության ծառայություններ </t>
  </si>
  <si>
    <t>Երեխաների (0-7 տարեկան) հիվանդանոցային բժշկական օգնության իրականացում (հետազոտում, ախտորոշում, բուժում)</t>
  </si>
  <si>
    <t>Տուբերկուլյոզի բժշկական                                                օգնության  ծառայություններ</t>
  </si>
  <si>
    <t>Տուբերկուլյոզի վաղ հայտնաբերմանն ուղղված ախտորոշիչ և այլ հետազոտություններ, հիվանդների բուժում և շարունակական հսկողության համալիր միջոցառումների իրականացում</t>
  </si>
  <si>
    <t xml:space="preserve">Զորակոչային և նախազորակոչային                                               տարիքի անձանց բժշկական օգնություն և փորձաքննություններ </t>
  </si>
  <si>
    <t>ՀՀ զինկոմիսարիատների ուղեգրերով զորակոչային և նախազորակոչային տարիքի անձանց բժշկական օգնության և փորձաքննությունների իրականացում</t>
  </si>
  <si>
    <t>Թրաֆիքինգի զոհերին բժշկական օգնության ծառայություններ</t>
  </si>
  <si>
    <t xml:space="preserve">Թրաֆիքինգի զոհ դարձած անձանց բժշկական օգնության և փորձաքննությունների իրականացում (հետազոտում, ախտորոշում, բուժում) </t>
  </si>
  <si>
    <t>Բժշկական օգնության գծով ծառայություններից օգտվելու դեպքերի թիվը</t>
  </si>
  <si>
    <t>Զինծառայողներին, ինչպես նաև ձրկարար ծառայողներին և նրանց ընտանիքի անդամներին բժշկական օգնության իրականացում (հետազոտում,ախտորոշում,բուժում )</t>
  </si>
  <si>
    <t>Պետական հիմնարկների և կազմակերպությունների աշխատողների  բժշկական օգնության և սպասարկման ծառայությունների տրամադրում</t>
  </si>
  <si>
    <t xml:space="preserve">Պետական հիմնարկների և կազմակերպությունների աշխատողների բժշկական օգնության և սպասարկման իրականացում (հետազոտում, ախտորոշում, բուժում) պքրտքդիր պրոֆիլակտիկ ստուգումների անցկացում </t>
  </si>
  <si>
    <t>Պարտադիր պրոֆիլակտիկ ստուգումների անցկացում(աշխատողների թիվը)</t>
  </si>
  <si>
    <t>Սրտի անհետաձգելի վիրահատության իրականացում</t>
  </si>
  <si>
    <t>Սրտի անհետաձգելի վիրահատության ծառայություններից օգտվելու դեպքերի թիվը</t>
  </si>
  <si>
    <t>Անպտուղ զույգերի համար վերարտադրողական օժանդակ տեխնոլոգիաների կիրառմամբ բժշկական օգնության ծառայություններ</t>
  </si>
  <si>
    <t>Ընտանեկան նպաստի համակարգում ընդգրկված 30,00 և ավելի բարձր անապահովության միավոր ունեցող նպաստառու ընտանիքների անպտուղ զույգերի  օժանդակ տեխնոլոգիաների կիրառմամբ բծշկական օգնության իրականացում</t>
  </si>
  <si>
    <t>բժշկական օգնության գծով ծառայություններից օգտվելու դեպքերի թիվը</t>
  </si>
  <si>
    <t>Պետական հիմնարկների  և կազմակերպությունների աշխատողների սոցիալական փաթեթով ապահովում</t>
  </si>
  <si>
    <t>Անցանկալի հղիությունների կանխարգելման նպատակով հակաբեղմնավորիչ ժամանակակից միջոցների մատչելիության ապահովում</t>
  </si>
  <si>
    <t>Կենտրոնացված կարգով դեղորայքի ձեռք բերում հիվանդանոցային բուժօգնություն ստացողների և հատուկ խմբերում ընդգրկված ֆիզիկական անձանց տրամադրելու նպատակով</t>
  </si>
  <si>
    <t>Հանրապետությունից դուրս բուժման ուղեգրված հիվանդների  ճանապարհածախսի փոխհատուցում</t>
  </si>
  <si>
    <t>Հանրապետությունից դուրս բուժման ուղեգրված հիվանդների ճանապարհածախսի փոխհատուցում</t>
  </si>
  <si>
    <t>Ուղեգրված քաղաքացիների թիվը</t>
  </si>
  <si>
    <t>Վարչական սարքավորումներ</t>
  </si>
  <si>
    <t>Մեթադոնային փոխարինող բուժման ծրագրի իրականացում</t>
  </si>
  <si>
    <t>Միջատաբանական հետազոտությունների թիվը</t>
  </si>
  <si>
    <t>Պատվաստանյութերի արդյունավետ կառավարման ծառայությունները, դեղաչափի թիվը</t>
  </si>
  <si>
    <t>11 ամսական 29 օրական երեխաների ամբողջական ընդգրկում բոլոր պատվաստումներում, տոկոս</t>
  </si>
  <si>
    <t>23 ամսական 29 օրական երեխաների ամբողջական ընդգրկում բոլոր պատվաստումներում, տոկոս</t>
  </si>
  <si>
    <t>6 տարեկան 11 ամսական 29 օրական երեխաների ամբողջական ընդգրկում բոլոր պատվաստումներում, տոկոս</t>
  </si>
  <si>
    <t>Օջախների ախտահանման ենթակա վարակիչ հիվանդությունների օջախների ախտահանման առավելագույն ժամկետը, ժամ</t>
  </si>
  <si>
    <t>Վարակիչ հիվանդությւոնների նկատմամբ դոնորական փորձանմուշների չոփորոշիչով հաստատված լաբորատոր փաթեթային հետազոտությունների թիվը</t>
  </si>
  <si>
    <t>Բնակչության շրջանում սահմանված կառավարելի վարակիչ հիվանդությունների իմունականխարգելում՝ կառավարելի վարակիչ հիվանդությւոններով հիվանդացության նվազեցման և մահվան դեպքերի կանխման, ինչպես նաև կառավարելի վարակիչ հիվանդությունների նկատմամբ բնակչության կոլեկտիվաընկալության ապահովման նպատակով</t>
  </si>
  <si>
    <t>Իմունականխարգելման ազգային ծրագիր</t>
  </si>
  <si>
    <t>Հեպատիտ Բ և ԲՑԺ պատվաստում ստացած նորածինների թիվը</t>
  </si>
  <si>
    <t>Հնգավալենտ /ԱԿԴՓ-???-Հ??/3 դեղաչափ պատվաստում ստացած երեխաների թիվը</t>
  </si>
  <si>
    <t>Պնևմոկոկային 3 դեղաչափ պատվաստում ստացած երեխաների թիվը</t>
  </si>
  <si>
    <t>Ռոտավիրուսային 2 դեղաչափ պատվաստում ստացած երեխաների թիվը</t>
  </si>
  <si>
    <t>Կարմրուկի, կարմրախտի և խոզուկի դեմ 1 դեղաչափ պատվաստում ստացած երեխաների թիվը</t>
  </si>
  <si>
    <t>Նախազորակոչային /15-16 տարեկան/ և զորակոչային /18 տարեկան/ պատվաստվածների թիվը</t>
  </si>
  <si>
    <t>Տուբերկուլյոզի և հեպատիտ Բ-ի դեմ պատվաստված երեխաների մասնաբաժինը 11 ամսական 29 օրական երեխաների թվում, տոկոս</t>
  </si>
  <si>
    <t>Կարմրուկի, կարմրախտի և խոզուկի դեմ առաջին դեղաչափը պատվաստված երեխաների մասնաբաշինը 23 ամսական 29 օրական երեխաների թվում, տոկոս</t>
  </si>
  <si>
    <t>Հնգավալենտ /ԱԿԴՓ-???-Հ??/3 դեղաչափ պատվաստում ստացած երեխաների մասնաբաժինը 11 ամսական 29 օրական երեխաների թվում, տոկոս</t>
  </si>
  <si>
    <t>Ռոտավիրուսային 2 դեղաչափ պատվաստում ստացած երեխաների մասնաբաժինը 11 ամսական 29 օրական երեխաների թվում</t>
  </si>
  <si>
    <t>Պոլիոմիելիտի 3 դեղաչափ պատվաստում ստացած երեխաների մասնաբաժինը 11 ամսական 29 օրական երեխաների թվում, տոկոս</t>
  </si>
  <si>
    <t>Հայաստանի Հանրապետությում ՄԻԱՎ/ՁԻԱՀ-ի դեմ պայքարի ազգային ծրագրին աջակցություն դրամաշնորհային ծրագիր</t>
  </si>
  <si>
    <t>ՄԻԱՎ/ՁԻԱՀ-ի կանխարգելման միջոցառումների իրականացում, հակատրետրովիրուսային և օպորտունիստական հիվանդությունների բուժման տրամադրում, ախտորոշիչ լաբորատոր հետազոտությունների իրականացում և ՄԻԱՎ/ՁԻԱՀ-ի մոնիթորինգի և գնահատման համակարգի հզորացում</t>
  </si>
  <si>
    <t>ՄԻԱՎ-ով ապրող բոլոր մեծահասակների և երեխաների մեջ ներկայումս ՀՌՎ բուժում ստացողների տոկոսը</t>
  </si>
  <si>
    <t>ՄԻԱՎ-ով ապրող մարդկանց տոկոսը, որոնք ՀՌՎ բուժումը սկսել են CD&lt;200 բջիջ/մմա մարդկանցից</t>
  </si>
  <si>
    <t>ՀՌՎ բուժում սկսած բոլոր մեծահասակների և երեխաների տոկոսը, որոնց վիրուսային ծանրաբեռնվածությունը հնարավոր չէ որոշել 12-րդ ամսում (&lt;1000/մլ)</t>
  </si>
  <si>
    <t>Հաշվետու ժամանակաշրջանում ՄԻԱՎ հետազոտություն անցած և արդյունքներին տեղյակ միգրանտների և նրանց սեռական զուգընկերների տոկոսը</t>
  </si>
  <si>
    <t>Առնվազն 6 ամիս բուժման մեջ գտնվող մարդկանց տոկոսը, որոնք ստանում են մեթադոնային փոխարինող բուժում</t>
  </si>
  <si>
    <t>Մեթադոնային փոխարինող բուժում ստացող ներերակային թմրամիջոց օգտագործողների թիվը</t>
  </si>
  <si>
    <t>Գլոբալ հիմնադրամի աջակցությամբ իրականացվող ՛՛Հայաստանի Հանրապետությունում տուբերկուլյոզի դեմ պայքարի ուժեղացում՛՛ դրամաշնորհային ծրագիր</t>
  </si>
  <si>
    <t>Հայաստանի Հանրապետությունում տուբերկուլյոզի բեռի կրճատում, տուբերկուլյոզի բոլոր ձևերի որակյալ ախտորոշման և բուժման մատչելիության ապահովում</t>
  </si>
  <si>
    <t>Տվյալ ժամանակահատվածում հայտնաբերված լաբորատոր հաստատում ունեցող ՏԲ դեպքերի թիվը (նոր և կրկնակի)</t>
  </si>
  <si>
    <t>Տվյալ ժամանակահատվածում հայտնաբերված լաբորատոր հաստատում ունեցող ՌԿ-ՏԲ և կամ ԲԴԿ-ՏԲ դեպքերի թիվը</t>
  </si>
  <si>
    <t>Տվյալ ժամանակահատվածում երկրորդ շարքի բուժման մեջ ընդգրկված ՌԿ-ՏԲ և կամ ԲԴԿ-ՏԲ դեպքերի թիվը</t>
  </si>
  <si>
    <t>Տվյալ ժամանակահատվածում բուժման մեջ ընդգրկված ԳԴԿՏ Բ դեպքերի թիվը</t>
  </si>
  <si>
    <t>Տվյալ ժամանակահատվածում բուժման մեջ գտնվող լաբորատոր և կլինիկորեն ախտորոշված բոլոր ՏԲ ձևերի մեջ բարեհաջող բուժման ելք ունեցող ՏԲ դեպքերի տոկոսը</t>
  </si>
  <si>
    <t>Ոչ ՏԱԿ-ի (մասնավոր և կամ հասարակական կազմակերպությունների) կողմից հայտնաբերված ՏԲ բոլոր ձևերի տոկոսը</t>
  </si>
  <si>
    <t>Տվյալ ժամանակահատվածում ԴԶԹ արդյունք ունեցող նախկինում բուժված ՏԲ դեպքերի տոկոսը (միայն լաբորատոր հաստատված դրական դեպքերը)</t>
  </si>
  <si>
    <t>Տվյալ ժամանակահատվածում երկրորդ շարքի բուժման մեջ ընդգրկված, սակայն բուժման 6-րդ ամսվա ավարտին տեղափոխված ՌԿ-ՏԲ և կամ ԲԴԿ-ՏԲ դեպքերի տոկոսը</t>
  </si>
  <si>
    <t>Տվյալ ժամանակահատվածում ՏԲ գրանցամատյանում ՄԻԱՎ հետազոտության արդյունք ունեցող ՏԲ դեպքերի տոկոսը</t>
  </si>
  <si>
    <t>Տվյալ ժամանակահատվածում գրանցված ՄԻԱՎ-դրական ՏԲ դեպքերի տոկոսը, որոնք ստանում են ՀՌՎ բուժում ՏԲ բուժմանը զուգահեռ</t>
  </si>
  <si>
    <t>Տվյալ ժամանակահատվածում ՄԻԱՎ խնամքի բուժման հաստատությունում ՏԲ հետազոտություն անցած ՄԻԱՎ-դրական ՏԲ դեպքերի տոկոսը</t>
  </si>
  <si>
    <t>Տվյալ ժամանակահատվածում ԻԿԲ սկսախ նոր ՄԻԱՎ-դրական ՏԲ դեպքերի տոկոսը</t>
  </si>
  <si>
    <t>Հակադիաբետիկ հաբերով (%)</t>
  </si>
  <si>
    <t>Մինչև 12 շաբաթական ժամկետը հղիների վաղ ընդգրկվածությունը (%)</t>
  </si>
  <si>
    <t>արգանդի պարանոցի քաղցկեղի սկրինինգներում 30-60 տարեկան կանանց ընդգրկվածությունը (%)</t>
  </si>
  <si>
    <t>Կենսանյութում ՄԻԱՎ-ի հակամարմինների հայտնաբերման հետազոտությունների թիվը</t>
  </si>
  <si>
    <t>Հղիների շրջանում կենսանյութում ՄԻԱՎ-ի հակամարմինների հայտնաբերման հետազոտությունների թիվը</t>
  </si>
  <si>
    <t>Հայաստանի առողջապահության արդյունավետության գնահատման տարեկան զեկույցի կազմման ծառայություններ /զեկույց/</t>
  </si>
  <si>
    <t>Թմրամիջոցների և թմրամիջոցներից կախվածության մոնիթորինգի տարեկան զեկույցի կազմման ծառայություններ /զեկույց/</t>
  </si>
  <si>
    <t>Որոշ հիվանդությունների տարածվածության քարտեզագրման ծառայություններ (մարզերի և Երևան քաղաքի կտրվածքով)՝ ըստ հիվանդությւոնների ցուցանիշների վերլուծության /փաստաթղթերի թիվը/</t>
  </si>
  <si>
    <t>Համապատասխան պետական հիմնարկների և կազմակերպությունների աշխատակիցների քանակը</t>
  </si>
  <si>
    <t>Հավաքագրված արյան բաղադրամասերի թվում պահպանման ժամկետների ընթացքում թափոնված նմուշների առավելագույն մասնաբաժինը, տոկոս</t>
  </si>
  <si>
    <t>Դոնորական արյան փորձանմուշի փաթեթի հետազոտման առավելագույն ժամկետը, ժամ</t>
  </si>
  <si>
    <t>Համաձայն ՎԶՄԲ-ի փոխատվությունների և ՄԶԸ-ի վարկերի և դրամաշնորհների շրջանակներում Համաշխարհային բանկի վարկառուների կողմից ապրանքների, աշխատանքների գնման և խորհրդատուների ընտրության ու աշխատանքի ընդունման ուղեցույցների պահանջների</t>
  </si>
  <si>
    <t>շաքարային դիաբետով հիվանդների համար՝ դիաբետով հիվանդների վարման համապատասխանությունը սահմանված ցուցանիշներին (%)</t>
  </si>
  <si>
    <t>Առողջապահության ազգային հաշիվների զեկույցի կազմման ծառայություններ /զեկույց/</t>
  </si>
  <si>
    <t>ուղեգրվող բժիշկների աշխատանքային ամիսների թիվը</t>
  </si>
  <si>
    <t>Մարդասիրական օգնության կարգով ստացվող դեղերի և բժշկական պարագաների չափաքանակ, խմբաքանակ</t>
  </si>
  <si>
    <t>գրականության ֆոնդի քանակ</t>
  </si>
  <si>
    <t>Նախարարություն մուտքագրված գրություններին պատասխանելու միջին ժամկետը /օր/</t>
  </si>
  <si>
    <t xml:space="preserve">Պոլիոմիելիտի 3 դեղաչափ պատվաստում ստացած երեխաների թիվը
</t>
  </si>
  <si>
    <t>33%
1188/3600</t>
  </si>
  <si>
    <t>3,9%
495/12700</t>
  </si>
  <si>
    <t>Առողջապահության ոլորտի պետական քաղաքականության մշակման, ծրագրերի համակարգման և մոնիտորինգի ծառայություններ</t>
  </si>
  <si>
    <t>Հավաքագրված արյան նմուշների (միավորների) ընդհանուր թվից օգտագործման համար պիտանի արյան բաղադրամասերի թիվը</t>
  </si>
  <si>
    <t>Դոնորական արյան և դրա բաղադրամասերի հավաքագրման,
պահպանման, երկարատև սառեցման, կադրային դոնորի
փոխհատուցման դեպքերի թիվը</t>
  </si>
  <si>
    <t>Հեմատոլոգիական կենտրոնի կառուցում,
ուռուցքաբանության նոր ռադիոճառագայթային
կարողությունների զարգացում: Արյունաբանության
կենտրոնի շենքի կառուցում,ժամանակակաից
սարքավորումների ձեքռբերում: Մարզային հիվանդանոցային
համակարգերի արդիականացում:</t>
  </si>
  <si>
    <t>Գրադարանային ծառայություններ /առողջապահության ոլորտ/</t>
  </si>
  <si>
    <t>արագ թեստավորման մեթոդով ՄԻԱՎ-ի վերաբերյալ հետազոտությունների թիվը</t>
  </si>
  <si>
    <t>Շտապ բժշկական օգնության գծով կանչերի թիվը</t>
  </si>
  <si>
    <t xml:space="preserve">ա)  աուտոպսիայի (մանրէաբանական և բջջաբանական) հետազոտության իրականացում,հետազոտություն </t>
  </si>
  <si>
    <t xml:space="preserve">Զինծառայողներին, ինչպես նաև փրկարար ծառայողներին և նրանց ընտանիքի անդամներին բժշկական օգնության ծառայություններ </t>
  </si>
  <si>
    <t>Ոչ ֆինանսական</t>
  </si>
  <si>
    <t>2016 (փաստացի)</t>
  </si>
  <si>
    <t xml:space="preserve">Հեռախոսներ </t>
  </si>
  <si>
    <t>IP հեռախոսակապի սերվեր, ներքին համակարգ</t>
  </si>
  <si>
    <t>Հիվանդությունների վերահսկման և կանխարգելման
(մասնագիտացված լաբորատորային հետաղոտություններ),
ընթացիկ հակահամաճարակային և սանիտարահիգիենիկ
նշանակության հետազոտություններ, հատուկ վտանգավոր
վարակների օջախների համաճարակաբանական
հետազոտություններ, իմունականխարգելման հիգիենիկ
ուսուցման և քարոզչության ծառայություններ</t>
  </si>
  <si>
    <t>Հիվանդությունների կանխարգելմանն ուղղված ծառայությունների մատուցում՝ այդ թվում մշտադիտարկում, օջախների, շրջակա միջավայրի հետազոտություն, առողջ ապրելակերպի քարոզչություն, իրավիճակային վերլուծություններ և կանխատեսումներ /բնակիչ/</t>
  </si>
  <si>
    <t xml:space="preserve"> Հատուկ վտանգավոր վարակների նկատմամբ հետազոտությունների թիվը</t>
  </si>
  <si>
    <t>Մակաբուծաբանական հետազոտություննեի թիվը</t>
  </si>
  <si>
    <t>Մանրէաբանական հետազոտությունների թիվը</t>
  </si>
  <si>
    <t>Վիրուսաբանական հետոզոտությունների թիվը</t>
  </si>
  <si>
    <t xml:space="preserve">Քիմիական հետազոտությունների թիվը </t>
  </si>
  <si>
    <t xml:space="preserve">ճառագայթաբանական  հետազոտությունների թիվը </t>
  </si>
  <si>
    <t>Վարակիչ օջախների ախտահանման ծառայություններ</t>
  </si>
  <si>
    <t>Վարակիչ օջախների ախտահարման ծառայությւոնների քանակը</t>
  </si>
  <si>
    <t>Ախտահանման ենթակա օջախների ընդգրկվածությունը, տոկոս</t>
  </si>
  <si>
    <t>Մարդու դոնորական արյան հավաքագրում, վարակիչ հիվանդությունների նկատմամբ հետազոտությւոն, համապատասխան պայմաններում և ժամկետներում պահպանում, դրանց առնչվող ծառայությունների իրականացում</t>
  </si>
  <si>
    <t>Դրամաշնորհ «Հիվանդությունների վերահսկման և կանխարգելման ազգային կենտրոն» պետական ոչ առևտրային կազմակերպությանը</t>
  </si>
  <si>
    <t xml:space="preserve">Տուլարեմիա պատվաստանյութի ձեռքբերման ծախսերի փոխհատուցում </t>
  </si>
  <si>
    <t>Պետական հիմնարկների և կազմակերպությունների աշխատողների հիպոթեքային վարկի,ուսման վճարի և հագուստի ապահովման գծով ծախսերի փոխհատուցում</t>
  </si>
  <si>
    <t>ԱՄՆ հիվանդությունների կանխարգելման  և վերահսկման կենտրոնի կողմից իրականացվող սեզոնային գրիպի համաճարակաբանական ցանցի հիմնման և արձագանքման դրամաշնորհային ծրագիր</t>
  </si>
  <si>
    <t xml:space="preserve">Հայաստանում սեզոնային գրիպի համաճարակաբանական հսկողության ցանցի հիմնում, լոբորատոր ախտորոշման, դեպի արագ և ժամանակին հայտնաբերման և հսկողության կարողությունների հզորացում
</t>
  </si>
  <si>
    <t xml:space="preserve">Համաշխարհային բանկի աջակցությամբ իրականացվող  Ոչ վարակիչ հիվանդությունների կանխարգելման և վերահսկման դրամաշնորհային  ծրագիր </t>
  </si>
  <si>
    <t>Ծրագրով նախատեսված դրամաշնորհն ուղղված է հիմնական վարկային ծրագրի  աջակցմանը: Նախատեսում է ոչ տարափոխիկ հիվանդությունների վրա հիմնված ծրագրի հզորությունների գնահատում և մշակում, արդյունքների վրա հիմնված ֆինանսավորման առկա սխեմայի վերանայում, աշխատաժողովների ուսումնական նյութերի մշակում/աշխատաժողովների իրականացում:</t>
  </si>
  <si>
    <t>5,2%</t>
  </si>
  <si>
    <t xml:space="preserve">81%
</t>
  </si>
  <si>
    <t>ՄԻԱՎ-ի վերաբերյալ խորհրդատվության և հետազոտության կետերին և ՄԻԱՎ-ի վերաբերյալ հետազոտություններ կատարող լաբորատորիաներին տեխնիկական աջակցության տրամադրում, հակառետրովիրուսային բուժման և օպորտունիստական վարակների բուժման և կանխարգելման ապահովում, ՄԻԱՎ-ի վերաբերյալ հետազոտության տրամադրում, ՄԻԱՎ/ՁԻԱՀ-ի մոնիտորինգի և գնահատման ազգային միասնական համակարգի գործունեության ապահովում, ՄԻԱՎ/ՁԻԱՀ-ի ազգային ծրագրի հիմնական բաղադրիչների գնահատում:</t>
  </si>
  <si>
    <t>Գրադարանային հավաքածուների պահպանում և համալրում,
ընթերցողների սպասարկում, գրադարանային
միջոցառումների կազմակերպում</t>
  </si>
  <si>
    <t>Արտահիվանդանոցային մանկաբարձագինեկոլոգիական բժշկական օգնության և սպասարկման ծառայությունների մատուցում (հղիների նախա- և հետծննդյան հսկողության իրականացում, գինեկոլոգիական հիվանդությունների կանխարգելում, ախտորոշում, բուժում)</t>
  </si>
  <si>
    <t>Մտավոր, հոգեկան, լսողական, ֆիզիկական, շարժողական և այլ զարգացման խանգարումներով երեխաների գնահատման և վերականգնողական բուժման ծառայություններ</t>
  </si>
  <si>
    <t>իմունաֆերմենտային անալիզի մեթոդով ՄԻԱՎ-ի վերաբերյալ հետազոտությունների թիվը</t>
  </si>
  <si>
    <t>իմունաբլոտի միջոցով ՄԻԱՎ-ի վերաբերյալ ռեֆերենսային հետազոտությունների թիվը</t>
  </si>
  <si>
    <t>ՄԻԱՎ վարակով հիվանդների դիսպանսերային հսկողության հիվանդ/ամիսների թիվը</t>
  </si>
  <si>
    <t>ՁԻԱՀ/ՄԻԱՎ-ով հիվանդների դիսպանսերային հսկողության հիվանդ/ամիսների թիվը</t>
  </si>
  <si>
    <t>Անցանկալի հղիությունների կանխարգելման նպատակով հակաբեղմնավորիչ ժամանակակից միջոցների ձեռքբերում և բաշխում</t>
  </si>
  <si>
    <t>հակաբեղմնավորիչ միջոցներ ստացողների թիվը</t>
  </si>
  <si>
    <t>Այլընտրանքային աշխատանքային ծառայողներին դրամական բավարարման և դրամական  փոխհատուցման տրամադրում</t>
  </si>
  <si>
    <t>ՀՀ առողջապահության նախարարությունում  այլընտրանքային աշխատանքային ծառայության անցած ՀՀ քաղաքացիներին «Այլընտրանքային ծառայության մասին» ՀՀ օրենքով սահմանված դրամական բավարարման և փոխհատուցումների տրամադրում</t>
  </si>
  <si>
    <t>Այլնտրանքային աշխատանքային ծառայություն անցնողների թիվը</t>
  </si>
  <si>
    <t xml:space="preserve">Բժշկական օգնության մասնագիտական, խորհրդատվական և կազմակերպամեթոդական աջակցության ծառայություններ </t>
  </si>
  <si>
    <t>Կազմակերպչամեթոդական օգնության ծառայություններ, կլինիկական ու բժշկատնտեսագիտական ստանդարտների մշակման, առողջապահության ոլորտի նորմատիվային բազայի բարելավման ծառայություններ: Բնակչության առողջության պահպանման առողջապահության ոլորտի կազմակերպման մեթոդական հարցերի, ձեռնարկների մշակում տպագրում</t>
  </si>
  <si>
    <t>բժիշկ մասնագետների ժամանակավոր ուղեգրման միջոցով ՀՀ մարզային առողջապահական կազմակերպություններում բժշկական ծառայությունների մատուցում</t>
  </si>
  <si>
    <t xml:space="preserve">Պատրաստված օրթեզների թիվը </t>
  </si>
  <si>
    <t>Պատրաստված կորսետների թիվը</t>
  </si>
  <si>
    <t>մարդասիրական օգնության կարգով ստացվող դեղերի լաբորատորային փորձաքննությունների թիվը</t>
  </si>
  <si>
    <t>մարդասիրական օգնության կարգով ներմուծվող դեղերի և դեղագործական արտադրանքի փաստաթղթային փորձաքննությունների թիվը</t>
  </si>
  <si>
    <t>մարդասիրական օգնության կարգով ներմուծվող հսկվող դեղերի գնահատում և փորձաքննությունների թիվը</t>
  </si>
  <si>
    <t>ՄԱԿ-ի ԹՄՀԿ ներկայացված թմրաբեր միջոցների և հոգեմետ նյութերի պահանջարկի հաշվարկների թիվը</t>
  </si>
  <si>
    <t>ՀՀ իրավապահ մարմիններին մատուցված փորձաքննությունների թիվը</t>
  </si>
  <si>
    <t>Դեղորայքի տրամադրում ամբուլատոր-պոլիկլինիկական հիվանդանոցային բուժօգնություն ստացողներին և հատուկ խմբերում ընդգրկված ֆիզիկական անձանց</t>
  </si>
  <si>
    <t xml:space="preserve">Ամբուլատոր-պոլիկլինիկական, դիսպանսերային և հիվանդանոցային բժշկական հաստատությունների միջոցով անվճար դեղորայք ստացող հիվանդների թիվը                              </t>
  </si>
  <si>
    <t xml:space="preserve">Նվիրատվություն «Էլեկտրոնային առողջապահության ազգային օպերատոր» փակ բաժնետիրական ընկերությանը </t>
  </si>
  <si>
    <t xml:space="preserve">Էլեկտրոնային առողջապահության միասնական տեղեկատվական համակարգին միանալու ծառայությունների մատուցման ծախսերի փոխհատուցում </t>
  </si>
  <si>
    <t>ՀՀ առողջապահության նախարարության «Ակադեմիկոս Ս. Ավդալբեկյանի անվան առողջապահության ազգային ինստիտուտ» փակ բաժնետիրական ընկերություն</t>
  </si>
  <si>
    <t xml:space="preserve">Գերակա ոլորտներում հանրային առողջության համաճարակաբանական վերահսկողության բարելավում </t>
  </si>
  <si>
    <t>Համաճարակաբանական վերահսկողության միջոցառումները</t>
  </si>
  <si>
    <t>ՀՀ իմունականխարգելման ազգային ծրագրի իրականացման նպատակով ՀՀ առողջապա-հության նախարարության «Ակադեմիկոս Ս. Ավդալբեկյանի անվան առողջապահության ազգային ինստիտուտ» փակ բաժնետիրական ընկերության ներգրավում</t>
  </si>
  <si>
    <t xml:space="preserve">ՀՀ իմունականխարգելման ազգային ծրագրի շրջանակներում միջոցառումների իրականացում, հանրային իրազեկում </t>
  </si>
  <si>
    <t>Բժշկական կազմակերպությունների  համար շտապ օգնության մեքենաների ձեռքբերում</t>
  </si>
  <si>
    <t>Բժշկական կազմակերպություններին շտապ  օգնության մեքենաներով ապահովում</t>
  </si>
  <si>
    <t>Շտապ օգնության մեքենաների թիվը</t>
  </si>
  <si>
    <t xml:space="preserve"> Անհետաձգելի բժշկական օգնության ծառայություններից օգտվելու դեպքերի թիվը</t>
  </si>
  <si>
    <t>Սեռական ճանապարհով փոխանցվող հիվանդությունների բժշկական օգնության գծով ծառայություններից օգտվելու դեպքերի թիվը</t>
  </si>
  <si>
    <t>Հոգեկան և նարկոլոգիական հիվանդների բժշկական օգնության գծով ծառայություններից օգտվելու դեպքերի թիվը</t>
  </si>
  <si>
    <t>ՈՒռուցքաբանական և արյունաբանական հիվանդությունների բժշկական օգնության գծով ծառայություններից օգտվելու դեպքերի թիվը</t>
  </si>
  <si>
    <t>Մանկաբարձական բժշկական օգնության և ծննդօգնության գծով ծառայություններից օգտվելու դեպքերի թիվը</t>
  </si>
  <si>
    <t>Գինեկոլոգիական բժշկական օգնության գծով ծառայություններից օգտվելու դեպքերի թիվը</t>
  </si>
  <si>
    <t>Երեխաների բժշկական օգնության գծով ծառայություններից օգտվելու դեպքերի թիվը</t>
  </si>
  <si>
    <t>Տուբերկուլյոզի բժշկական օգնության գծով ծառայություններից օգտվելու դեպքերի թիվը</t>
  </si>
  <si>
    <t xml:space="preserve"> Զորակոչային և նախազորակոչային տարիքի անձանց բժշկական օգնության և փորձաքննության գծով ծառայություններից օգտվելու դեպքերի թիվը</t>
  </si>
  <si>
    <t>սրտի վիրահատության ծառայություններ/</t>
  </si>
  <si>
    <t>Առողջապահական հիմնական վիճակագրական տվյալների հավաքագրում և համակարգում</t>
  </si>
  <si>
    <t>Ազգային մակարդակում պատվաստանյութերի մատակարարման ընդհատում, ամիս</t>
  </si>
  <si>
    <t>&lt;1</t>
  </si>
  <si>
    <t>Բնակչության շրջանում սահմանված կառավարելի վարակիչ հիվանդությունների իմունականխարգելում՝ կառավարելի վարակիչ հիվանդություններով հիվանդացության նվազեցման և մահվան դեպքերի կանխման, ինչպես նաև կառավարելի վարակիչ հիվանդությունների նկատմամբ բնակչության կոլեկտիվ անընկալության ապահովման նպատակով</t>
  </si>
  <si>
    <t>Հնգավալենտ (ԱԿԴՓ-ՎՀԲ-ՀԻԲ) 3 դեղաչափ պատվաստում ստացած երեխաների թիվը</t>
  </si>
  <si>
    <t>Պոլիոմիելիտի 3 դեղաչափ պատվաստում ստացած երեխաների թիվը</t>
  </si>
  <si>
    <t>Նախազորակոչային (15-16 տարեկան) և զորակոչային (18 տարեկան) պատվաստվածների թիվը</t>
  </si>
  <si>
    <t>Կարմրուկի, կարմրախտի և խոզուկի դեմ առաջին դեղաչափը պատ­վաստ­­ված երեխաների մասնաբաժինը 23 ամսական 29 օրական երեխաների թվում, տոկոս</t>
  </si>
  <si>
    <t>Հնգավալենտ (ԱԿԴՓ-ՎՀԲ-ՀԻԲ) 3 դեղաչափ պատվաստում ստացած երեխաների մասնաբաժինը 11 ամսական 29 օրական երեխաների թվում, տոկոս</t>
  </si>
  <si>
    <t xml:space="preserve">Պատվաստումներ տուլարեմիայի դեմ նախազորակոչային և զորակոչային տարիքի անձանց շրջանում տուլարեմիա հիվանդության նկատմամբ անընկալության ապահովման նպատակով </t>
  </si>
  <si>
    <t>Տուլարեմիայի դեմ պատվաստում ստացած նախազորակոչային  և զորակոչային տարիքի անձանց թիվը</t>
  </si>
  <si>
    <t xml:space="preserve">1. Ոչ վարակիչ հիվանդությունների անվճար սկրինինգների իրականացում ՀՀ բնակչության ռիսկային խմբերի համար՝ ըստ հետևյալ հիվանդությունների՝
• հիպերտոնիա, 
• շաքարային դիաբետ,  
• արգանդի պարանոցի քաղցկեղ                                   2. Արարատի մարզի «Արտաշատի բժշկական կենտրոն» ՓԲԸ-ի հիմնանորոգում և հագեցում բժշկական կահույքով և սարքավորումներով:                                                  3.  Գեղարքունիքի մարզի «Սևանի բժշկական կենտրոն» ՓԲԸ-ի կառուցում և հագեցում բժշկական կահույքով և սարքավորումներով:                                                  4.Լոռու մարզի «Վանաձորի  բժշկական կենտրոն» ՓԲԸ հիվանդանոցային և ծննդատան մասնաշենքերի բժշկական, ախտորոշիչ սարքավորումներով և կահույքով հագեցում:                                                                                       5.Վայոց Ձորի և Գեղարքունիքի մարզերի նոր բժշկական կենտրոնների կառուցման նախագծանախահաշվային փաստաթղթերի մշակում և շինարարական աշխատանքների մեկնարկ:     </t>
  </si>
  <si>
    <t>Համաշխարհային բանկի աջակցությամբ իրականացվող Ոչ վարակիչ հիվանդությունների կանխարգելման և վերահսկման դրամաշնորհային ծրագիր</t>
  </si>
  <si>
    <t>Ոչ վարակիչ հիվանդությունների անվճար սկրինինգների իրականացում ՀՀ բնակչության ռիսկային խմբերի համար՝ ըստ հետևյալ հիվանդությունների՝
• հիպերտոնիա, 
• շաքարային դիաբետ,
• արգանդի պարանոցի քաղցկեղ</t>
  </si>
  <si>
    <t xml:space="preserve">ՀՀ-ում կայունացման և զարգացման Եվրասիական հիմնադրամի միջոցներից ֆինանսավորվող Առողջապահության առաջնային օղակում ոչ վարակիչ հիվանդությունների կանխարգելման և վերահսկողության կատարելագործում» դրամաշնորհային ծրագիր </t>
  </si>
  <si>
    <t xml:space="preserve">Սկրինինգային հետազոտությունների նախապատրաստման աշխատանքներ </t>
  </si>
  <si>
    <t>37,5%
135</t>
  </si>
  <si>
    <t>41,3%
124</t>
  </si>
  <si>
    <t>84%
210/2</t>
  </si>
  <si>
    <t>55%
1871/3400</t>
  </si>
  <si>
    <t>22%
130/574</t>
  </si>
  <si>
    <t>85%
330/386</t>
  </si>
  <si>
    <t>5%/480/95</t>
  </si>
  <si>
    <t>96%
116/120</t>
  </si>
  <si>
    <t>79%
453/575</t>
  </si>
  <si>
    <t>96%72/75</t>
  </si>
  <si>
    <t>80%
48/60</t>
  </si>
  <si>
    <t>Ամբուլատոր-պոլիկլինիկական բժշկական օգնության  ծառայություններ</t>
  </si>
  <si>
    <t>դ) դպրոցում բժշկական օգնություն և սպասարկում ստացող աշակերտների թիվը</t>
  </si>
  <si>
    <t>զ) տեղամասային թերապևտների, տեղամասային մանկաբուժների, ընտանեկան բժիշկների հաճախումների թիվը 1 բնակչի հաշվով</t>
  </si>
  <si>
    <t>է) դիաբետով հիվանդների ապահովվածության մակարդակը, որից</t>
  </si>
  <si>
    <t>ը) սակավարության վերաբերյալ սկրինգներում ընդգրկված 9-ից 13 ամսական երեխաներ (%)</t>
  </si>
  <si>
    <t>թ) մանկաբարձագինիկոլոգիական բժշկական օգնության գծով ծառայություններից օգտվող բնակիչների թիվը</t>
  </si>
  <si>
    <t>ժ) բնակչությանը (առանց զորակոչային և նախազորակոչային տարիքի անձանց) իրականացվող լաբարատոր-գործիքային ախտորոշիչ հոտազոտությունների թիվը</t>
  </si>
  <si>
    <t>ի) հղիներին և կանանց իրականացվող լաբարատոր-գործիքային ախտորոշիչ հոտազոտությունների թիվը</t>
  </si>
  <si>
    <t>լ) զորակոչային և նախազորակոչային տարիքի անձանց իրականացվող լաբարատոր-գործիքային ախտորոշիչ հոտազոտությունների թիվը</t>
  </si>
  <si>
    <t>խ) բժշկական օգնությն և փորձաքննության գծով ծառայություններից օգտվող զորակոչային և նախազորակոչային տարիքի անձանց թիվը</t>
  </si>
  <si>
    <t xml:space="preserve"> շաքարային դիաբետով հիվանդների համար` դիաբետով հիվանդների վարման համապատասխանությունը սահմանված ցուցանիշներին (%)</t>
  </si>
  <si>
    <t>մինչև 12 շաբաթական ժամկետը հղիների վաղ ընդգրկվածությունը (%)</t>
  </si>
  <si>
    <t>Հանրապետության ողջ բնակչության համար հիվանդությունների կանխարգելման, վաղ հայտնաբերման, բուժման և վերականգնողական համալիր միջոցառումների իրականացում, սոցիալական նշանակության հատուկ հիվանդություններով տառապող, սոցիալապես անապահով ու հատուկ խմբերում ընդգրկված անձանց դեղորայքային ապահովում, նեղ մասնագիտացված ամբուլատոր ծառայություններ, արտահիվանդանոցային մանկաբարձագինիկոլոգիական բժշկական օգնության և սպասարկման ծառայությունների մատուցում (հղիների նախա- և հետծննդյան հսկողության իրականացում, գինիկոլոգիական հիվանդությունների կանխարգելում, ախտորոշում, բուժում), ամբուլատոր պայմաններում լաբարատոր-գործիքայի ախտորոշիչ հետազոտություններ, զորակոչային և նախազորակոչային տարիքի անձանց բուժման և փորձաքննության ծառայություններ ամբուլատոր պայմաններում</t>
  </si>
  <si>
    <t>Մտավոր, հոգեկան (վարքագծային), լսողական,ֆիզիկական (շարժողական) և զարգացման այլ խանգանումներով երեխաների  գնահատուման և վերականգնողական բուժման  ամբուլատոր կազմակերպումը</t>
  </si>
  <si>
    <t>Մտավոր, հոգեկան (վարքագծային), լսողական,ֆիզիկական (շարժողական) և զարգացման այլ խանգանումներով երեխաների  գնահատուման և վերականգնողական բուժման  գծով ծառայություններից օգտվելու դեպքերի թիվը</t>
  </si>
  <si>
    <t>Հեմոդիալիզի և պերիտոնիալ դիալիզի անցկացման ծառայություններ</t>
  </si>
  <si>
    <t>Հեմոդիալիզի անցկացման դեպքերի թիվը</t>
  </si>
  <si>
    <t>Բնածին հիպոթիրեոզի ֆենիլկետոնուրիայի և լսողության խանգարումների վաղ հայտնաբերման նպատակով նորածնային սկրինգի անցկացում</t>
  </si>
  <si>
    <t>Բնածին հիպոթիրեոզի ֆենիլկետոնուրիայի և լսողության խանգարումների վաղ հայտնաբերման նպատակով նորածնային սկրինգի շրջանակում լաբարատոր և գործիքային ախտորոշիչ հետազոտությունների անցկացում</t>
  </si>
  <si>
    <t>Հետազոտությունների քանակ</t>
  </si>
  <si>
    <t>Ախտորոշման ճշտման նպատակով լաբորատոր-գործիքային ախտորոշիչ հետազոտություններ նեղ մասնագիտացված կենտրոններում</t>
  </si>
  <si>
    <t>Հանրապետության ողջ բնակչության համար ախտորոշիչ միջոցառումների իրականացում</t>
  </si>
  <si>
    <t>պաթանատոմիա-ախտաբանական մեկ դիահերձում</t>
  </si>
  <si>
    <t>մեկ դիահերձում /աուտոպսիա/</t>
  </si>
  <si>
    <t>վիրահատական և բիոպսիոն նյութերի հետազոտություններ</t>
  </si>
  <si>
    <t>Հաշմանդամ և կարիքավոր երեխաներին օրթեզներով և
կորսետներով ապահովման ծառայություններ</t>
  </si>
  <si>
    <t>Հաշմանդամ երեխաների համար օրթեզների և կորսետների
օգտագործմամբ բժշկական օգնություն</t>
  </si>
  <si>
    <t>նորմատիվ փաստաթղթերի մշակման ծառայություններ/փաստաթղթերի թիվը/</t>
  </si>
  <si>
    <t>Հայաստանի առողջապահության արդյունավետության գնահատման տարեկան զեկույցի կազմման ծառայություններ /ամիս/</t>
  </si>
  <si>
    <t>Առողջապահության ազգային հաշիվների զեկույցի կազմման ծառայություններ /ամիս/</t>
  </si>
  <si>
    <t>ՀՀ առողջապահության ոլորտի վիճակագրական հաշվետվությունների հետ կապված վերլուծական աշխատանքների տեխնիկական սպասարկում/ամիս/</t>
  </si>
  <si>
    <t>Ծխելու դեմ պայքարի ռազմավարությանը և այդ ռազմավարության միջոցառումների ծրագրերի իրականացմանը ուղղված ծառայություններ/ամիս/</t>
  </si>
  <si>
    <t>Մարզերի և Երևան քաղաքի առողջապահական համակարգերի քարտեզագրման ծառայություններ /մարզ/</t>
  </si>
  <si>
    <t>մասնագիտական գործունեության հավատագրման ծառայություններ/ամիս/</t>
  </si>
  <si>
    <t>Ճառագայթային անվտանգության հսկողության տակ գտնվող սարքավորումների դոզաչափական աշխատանքների թիվը</t>
  </si>
  <si>
    <t>Բժշկական օգնություն և ծառայություններ հանրապետության բարձրաստիճան պաշտոնյաների համար, հատուկ խմբերում ընդգրկված անձանց պրոթեզավորում, պաթանատոմիական, դատական և գենետիկական փորձաքննություններ և այլ ծառայություններ</t>
  </si>
  <si>
    <t xml:space="preserve">«Տուբերկուլոզի դեմ պայքարի ազգային կենտրոն» ՊՈԱԿ-ի կողմից շահութահարկի գծով առաջացած հարկային պարտավորությունների փոխհատուցում </t>
  </si>
  <si>
    <t>Տուբերկուլյոզի դեմ պայքարի ազգային ծրագրի համակարգման ծառայություններ</t>
  </si>
  <si>
    <t>Տուբ. հիվանդանոցների, կաբինետների և լաբորատորիաների աշխատանքների արդյունավետության մշտադիտարկում և գնահատում /այցերի թիվը/</t>
  </si>
  <si>
    <t>Չինաստանի Ժողովրդական Հանրապետության կառավարության կողմից Հայաստանի Հանրապետությանն անհատույց տրամադրված շտապ օգնության ռեանիմոբիլների, շտապ օգնության գծային մեքենաների, դրանց օժանդակ սարքավորումների և պահեստամասերի ընդունման և բաշխման ծառայությունների ծախսերի փոխհատուցում</t>
  </si>
  <si>
    <t xml:space="preserve">Չինաստանի Ժողովրդական Հանրապետության կառավարության կողմից Հայաստանի Հանրապետությանն անհատույց տրամադրված շտապ օգնության ռեանիմոբիլների, շտապ օգնության գծային մեքենաների թիվը </t>
  </si>
  <si>
    <t xml:space="preserve">Մարդասիրական կարգով տրամադրված բժշկական սարքավորումների պահման և պահպանման, ինչպես նաև դրանց` Փոթի նավահանգստից Երևան տեղափոխման նպատակով «Ապավեն» ՍՊԸ-ի կողմից կատարված ծախսերի փոխհատուցում </t>
  </si>
  <si>
    <t>Սոցիալապես անապահով և հատուկ խմբերում ընդգրկվածներին բժշկական օգնության ծառայություններ</t>
  </si>
  <si>
    <t>Բնակչության սոցիալապես անապահով և հատուկ խմբերում ընդգրկվածների բժշկական օգնության իրականացում` ՀՀ կառավարության որոշմամբ հաստատված ցանկի համաձայն</t>
  </si>
  <si>
    <t>Բնակչության սոցիալապես անապահով և հատուկ խմբերում ընդգրկվածների` բժշկական օգնության ծառայություններից օգտվելու դեպքերի թիվը</t>
  </si>
  <si>
    <t>ԱՆ «ՁԻԱՀ-ի կանխարգելման հանրապետական կենտրոն» ՊՈԱԿ</t>
  </si>
  <si>
    <t>ԱՆ «Նարկոլոգիական հանրապետական կենտրոն» ՓԲԸ</t>
  </si>
  <si>
    <t>ԱՆ «Տուբերկուլյոզի դեմ պայքարի ազգային կենտրոն» ՊՈԱԿ-ին աջակցության տրամադրում</t>
  </si>
  <si>
    <t xml:space="preserve">Դեղակայուն տուբերկուլոզով հիվանդների ամբուլատոր բուժումն իրականացնող մասնագետների վերապատրաստում, դեղակայուն տուբերկուլյոզի կառավարման վերաբերյալ վերապատրաստում արտասահմանում, ՏԲ դեղորայքի  կառավարման ոլորտում տեխնիկական աջակցություն </t>
  </si>
  <si>
    <t xml:space="preserve">Պետության կողմից երաշխավորված անվճար և արտոնյալ պայմաններով բժշկական օգնություն և սպասարկում իրականացնող  կազմակերպությունների էլեկտրոնային առողջապահության համակարգին միացման վճարների սուբսիդավորում  </t>
  </si>
  <si>
    <t xml:space="preserve">Պետության կողմից երաշխավորված անվճար և արտոնյալ պայմաններով բժշկական օգնություն և սպասարկում իրականացնող  կազմակերպությունների բաժանորդագրային ծախսերի սուբսիդավորում  </t>
  </si>
  <si>
    <t>Ոչ պետական կազմակերպությունների թիվը</t>
  </si>
  <si>
    <t>Պետական կազմակերպությունների թիվը</t>
  </si>
  <si>
    <t>«Հովարդ Կարագյոզյան» բժշկական բարեգործական հասարակական կազմակերպության արտոնագրային հարկի փոխհատուում` սուբսիդավորման միջոցով</t>
  </si>
  <si>
    <t>«Հովարդ Կարագյոզյան» բժշկական բարեգործական հասարակական կազմակերպության արտոնագրային հարկի սուբսիդավորում</t>
  </si>
  <si>
    <t>Առողջապահության նախարարության աշխատակազմի հեռախոսակապի ապահովման նպատակով անհրաժեշտ հեռախոսների ձեռքբերում</t>
  </si>
  <si>
    <t>Գերակա ոլորտներում հանրային առողջության համաճարակաբանական վերահսկողության համակարգի բարելավում</t>
  </si>
  <si>
    <t xml:space="preserve">Գերակա ոլորտներում հանրային առողջության համաճարակաբանական վերահսկողության համակարգի բարելավում, դեղորայքի տեղեկատվական համակարգի ստեղծում </t>
  </si>
  <si>
    <t xml:space="preserve">Իմունականխարգելման ազգային ծրագրի ծառայությունների աջակցություն դրամաշնորհային ծրագիր </t>
  </si>
  <si>
    <t>Իմունականխարգելման ազգային ծրագրի շրջանակներում միջոցառումների իրականացում հանրային իրազեկում</t>
  </si>
  <si>
    <t>«Դատաբժշկական գիտագործնական կենտրոն» ՊՈԱԿ-ի համար բժշկական սարքավորումների ձեռքբերում</t>
  </si>
  <si>
    <t>գումարային</t>
  </si>
  <si>
    <t>Այլ մեքենաներ և սարքավորումներ</t>
  </si>
  <si>
    <t>«Տուբերկուլյոզի դեմ պայքարի ազգային կենտրոն» ՊՈԱԿ-ի համար բժշկական սարքավորումների ձեռքբերում (ֆոտոէլեկտրական կայանի ձեռքբերում)</t>
  </si>
  <si>
    <t>«ՁԻԱՀ-ի կանխարգելման հանրապետական  կենտրոն» ՊՈԱԿ-ի համար բժշկական սարքավորումների ձեռքբերում (ֆոտոէլեկտրական կայանի ձեռքբերում)</t>
  </si>
  <si>
    <t>Հայաստանի Հանարպետության առողջապահության նախարարության ոչ ֆինանսական ցուցանիշների վերաբերյալ (2016-2018թթ.)</t>
  </si>
  <si>
    <t>2017   (փաստացի)</t>
  </si>
  <si>
    <t>2018   (հաստատված)</t>
  </si>
  <si>
    <t>2018     (փաստացի)</t>
  </si>
  <si>
    <t>Ֆինանսական (հազար դրամ)</t>
  </si>
  <si>
    <t>ժամկետ․-յան</t>
  </si>
  <si>
    <t>Ախտահանման ենթակա վարակիչ հիվանդությունների օջախների ընդգրկվածությունը</t>
  </si>
  <si>
    <t xml:space="preserve">Համաճարակաբանական հետազոտության ենթակա վարակիչ, մակաբուծային, սննդային և քիմիական թունավորումների օջախների ընդգրկվածությունը </t>
  </si>
  <si>
    <t xml:space="preserve">Բժշկական օգնություն և սպասարկում իրականացնող կազմակերպությունների ընդգրկվածությունը վարակի հսկողության ծրագրում </t>
  </si>
  <si>
    <t>Հետազոտված ջրականգերի մասնաբաժինը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</si>
</sst>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դ_ր_._-;\-* #,##0.00\ _դ_ր_._-;_-* &quot;-&quot;??\ _դ_ր_._-;_-@_-"/>
    <numFmt numFmtId="165" formatCode="_(* #,##0.00_);_(* \(#,##0.00\);_(* &quot;-&quot;??_);_(@_)"/>
    <numFmt numFmtId="166" formatCode="#,##0&quot;р.&quot;;[Red]\-#,##0&quot;р.&quot;"/>
    <numFmt numFmtId="167" formatCode="_-* #,##0.00_-;\-* #,##0.00_-;_-* &quot;-&quot;??_-;_-@_-"/>
    <numFmt numFmtId="168" formatCode="#,##0.00;[Red]#,##0.00"/>
    <numFmt numFmtId="169" formatCode="#,##0;[Red]#,##0"/>
    <numFmt numFmtId="170" formatCode="0.0%"/>
    <numFmt numFmtId="171" formatCode="_(* #,##0.0_);_(* \(#,##0.0\);_(* &quot;-&quot;??_);_(@_)"/>
    <numFmt numFmtId="172" formatCode="#,##0.0;[Red]#,##0.0"/>
  </numFmts>
  <fonts count="40">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0"/>
      <name val="Arial"/>
      <family val="2"/>
      <charset val="204"/>
    </font>
    <font>
      <sz val="10"/>
      <name val="Arial Armenian"/>
      <family val="2"/>
    </font>
    <font>
      <sz val="11"/>
      <color indexed="8"/>
      <name val="Calibri"/>
      <family val="2"/>
      <charset val="1"/>
    </font>
    <font>
      <sz val="11"/>
      <color indexed="9"/>
      <name val="Calibri"/>
      <family val="2"/>
      <charset val="1"/>
    </font>
    <font>
      <sz val="11"/>
      <color indexed="20"/>
      <name val="Calibri"/>
      <family val="2"/>
      <charset val="1"/>
    </font>
    <font>
      <b/>
      <sz val="11"/>
      <color indexed="52"/>
      <name val="Calibri"/>
      <family val="2"/>
      <charset val="1"/>
    </font>
    <font>
      <b/>
      <sz val="11"/>
      <color indexed="9"/>
      <name val="Calibri"/>
      <family val="2"/>
      <charset val="1"/>
    </font>
    <font>
      <sz val="10"/>
      <name val="Arial"/>
      <family val="2"/>
    </font>
    <font>
      <i/>
      <sz val="11"/>
      <color indexed="23"/>
      <name val="Calibri"/>
      <family val="2"/>
      <charset val="1"/>
    </font>
    <font>
      <sz val="11"/>
      <color indexed="17"/>
      <name val="Calibri"/>
      <family val="2"/>
      <charset val="1"/>
    </font>
    <font>
      <b/>
      <sz val="15"/>
      <color indexed="56"/>
      <name val="Calibri"/>
      <family val="2"/>
      <charset val="1"/>
    </font>
    <font>
      <b/>
      <sz val="13"/>
      <color indexed="56"/>
      <name val="Calibri"/>
      <family val="2"/>
      <charset val="1"/>
    </font>
    <font>
      <b/>
      <sz val="11"/>
      <color indexed="56"/>
      <name val="Calibri"/>
      <family val="2"/>
      <charset val="1"/>
    </font>
    <font>
      <sz val="11"/>
      <color indexed="62"/>
      <name val="Calibri"/>
      <family val="2"/>
      <charset val="1"/>
    </font>
    <font>
      <sz val="11"/>
      <color indexed="52"/>
      <name val="Calibri"/>
      <family val="2"/>
      <charset val="1"/>
    </font>
    <font>
      <sz val="11"/>
      <color indexed="60"/>
      <name val="Calibri"/>
      <family val="2"/>
      <charset val="1"/>
    </font>
    <font>
      <sz val="9"/>
      <name val="Arial Armenian"/>
      <family val="2"/>
    </font>
    <font>
      <b/>
      <sz val="11"/>
      <color indexed="63"/>
      <name val="Calibri"/>
      <family val="2"/>
      <charset val="1"/>
    </font>
    <font>
      <sz val="10"/>
      <name val="Helv"/>
      <charset val="204"/>
    </font>
    <font>
      <b/>
      <sz val="18"/>
      <color indexed="56"/>
      <name val="Cambria"/>
      <family val="2"/>
      <charset val="1"/>
    </font>
    <font>
      <b/>
      <sz val="11"/>
      <color indexed="8"/>
      <name val="Calibri"/>
      <family val="2"/>
      <charset val="1"/>
    </font>
    <font>
      <sz val="11"/>
      <color indexed="10"/>
      <name val="Calibri"/>
      <family val="2"/>
      <charset val="1"/>
    </font>
    <font>
      <sz val="10"/>
      <name val="Arial"/>
      <family val="2"/>
      <charset val="204"/>
    </font>
    <font>
      <sz val="12"/>
      <name val="GHEA Grapalat"/>
      <family val="3"/>
    </font>
    <font>
      <sz val="11"/>
      <color theme="1"/>
      <name val="Calibri"/>
      <family val="2"/>
      <scheme val="minor"/>
    </font>
    <font>
      <sz val="8"/>
      <name val="GHEA Grapalat"/>
      <family val="3"/>
    </font>
    <font>
      <sz val="10"/>
      <color theme="1"/>
      <name val="GHEA Grapalat"/>
      <family val="2"/>
    </font>
    <font>
      <sz val="10"/>
      <name val="Arial Armenian"/>
      <family val="2"/>
    </font>
    <font>
      <sz val="11"/>
      <color indexed="8"/>
      <name val="Calibri"/>
      <family val="2"/>
    </font>
    <font>
      <sz val="10"/>
      <color indexed="8"/>
      <name val="GHEA Grapalat"/>
      <family val="2"/>
    </font>
    <font>
      <sz val="11"/>
      <color theme="1"/>
      <name val="Calibri"/>
      <family val="2"/>
      <charset val="204"/>
      <scheme val="minor"/>
    </font>
    <font>
      <b/>
      <sz val="10"/>
      <name val="GHEA Grapalat"/>
      <family val="3"/>
    </font>
    <font>
      <b/>
      <sz val="10"/>
      <color theme="1"/>
      <name val="GHEA Grapalat"/>
      <family val="3"/>
    </font>
    <font>
      <sz val="10"/>
      <name val="GHEA Grapalat"/>
      <family val="3"/>
    </font>
    <font>
      <sz val="8"/>
      <color theme="1"/>
      <name val="GHEA Grapalat"/>
      <family val="3"/>
    </font>
    <font>
      <sz val="7"/>
      <name val="GHEA Grapalat"/>
      <family val="3"/>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209">
    <xf numFmtId="0" fontId="0" fillId="0" borderId="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9" fillId="20" borderId="1"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0" fontId="10" fillId="21" borderId="2" applyNumberFormat="0" applyAlignment="0" applyProtection="0"/>
    <xf numFmtId="165" fontId="28" fillId="0" borderId="0" applyFont="0" applyFill="0" applyBorder="0" applyAlignment="0" applyProtection="0"/>
    <xf numFmtId="166" fontId="5"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3" fillId="4" borderId="0" applyNumberFormat="0" applyBorder="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4" fillId="0" borderId="3"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4" fillId="0" borderId="0"/>
    <xf numFmtId="0" fontId="20" fillId="0" borderId="0"/>
    <xf numFmtId="0" fontId="20" fillId="0" borderId="0"/>
    <xf numFmtId="0" fontId="20" fillId="0" borderId="0"/>
    <xf numFmtId="0" fontId="20" fillId="0" borderId="0"/>
    <xf numFmtId="0" fontId="4" fillId="0" borderId="0"/>
    <xf numFmtId="0" fontId="4" fillId="0" borderId="0"/>
    <xf numFmtId="0" fontId="4" fillId="0" borderId="0"/>
    <xf numFmtId="0" fontId="5" fillId="0" borderId="0"/>
    <xf numFmtId="0" fontId="26"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2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4" fillId="0" borderId="9" applyNumberFormat="0" applyFill="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6" fillId="0" borderId="0"/>
    <xf numFmtId="0" fontId="22" fillId="0" borderId="0"/>
    <xf numFmtId="9" fontId="5" fillId="0" borderId="0" applyFont="0" applyFill="0" applyBorder="0" applyAlignment="0" applyProtection="0"/>
    <xf numFmtId="0" fontId="30" fillId="0" borderId="0"/>
    <xf numFmtId="164"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32" fillId="0" borderId="0" applyFont="0" applyFill="0" applyBorder="0" applyAlignment="0" applyProtection="0"/>
    <xf numFmtId="0" fontId="31" fillId="0" borderId="0"/>
    <xf numFmtId="0" fontId="5" fillId="0" borderId="0"/>
    <xf numFmtId="0" fontId="5" fillId="0" borderId="0"/>
    <xf numFmtId="0" fontId="34" fillId="0" borderId="0"/>
    <xf numFmtId="0" fontId="28" fillId="0" borderId="0"/>
    <xf numFmtId="0" fontId="3" fillId="0" borderId="0"/>
    <xf numFmtId="0" fontId="4" fillId="0" borderId="0"/>
    <xf numFmtId="9" fontId="33" fillId="0" borderId="0" applyFont="0" applyFill="0" applyBorder="0" applyAlignment="0" applyProtection="0"/>
    <xf numFmtId="9" fontId="5" fillId="0" borderId="0" applyFont="0" applyFill="0" applyBorder="0" applyAlignment="0" applyProtection="0"/>
    <xf numFmtId="164" fontId="32" fillId="0" borderId="0" applyFont="0" applyFill="0" applyBorder="0" applyAlignment="0" applyProtection="0"/>
    <xf numFmtId="0" fontId="2" fillId="0" borderId="0"/>
    <xf numFmtId="164" fontId="32" fillId="0" borderId="0" applyFont="0" applyFill="0" applyBorder="0" applyAlignment="0" applyProtection="0"/>
    <xf numFmtId="0" fontId="1" fillId="0" borderId="0"/>
    <xf numFmtId="9" fontId="28" fillId="0" borderId="0" applyFont="0" applyFill="0" applyBorder="0" applyAlignment="0" applyProtection="0"/>
  </cellStyleXfs>
  <cellXfs count="91">
    <xf numFmtId="0" fontId="0" fillId="0" borderId="0" xfId="0"/>
    <xf numFmtId="0" fontId="37" fillId="0" borderId="10" xfId="155" applyFont="1" applyFill="1" applyBorder="1" applyAlignment="1" applyProtection="1">
      <alignment horizontal="center" vertical="center" wrapText="1"/>
      <protection locked="0"/>
    </xf>
    <xf numFmtId="0" fontId="37" fillId="0" borderId="10" xfId="0" applyFont="1" applyFill="1" applyBorder="1" applyAlignment="1">
      <alignment horizontal="center" vertical="center" wrapText="1"/>
    </xf>
    <xf numFmtId="0" fontId="37" fillId="0" borderId="10" xfId="0" applyFont="1" applyFill="1" applyBorder="1" applyAlignment="1" applyProtection="1">
      <alignment horizontal="center" vertical="center" wrapText="1"/>
      <protection locked="0"/>
    </xf>
    <xf numFmtId="0" fontId="37" fillId="0" borderId="10" xfId="159" applyFont="1" applyFill="1" applyBorder="1" applyAlignment="1" applyProtection="1">
      <alignment horizontal="center" vertical="center" wrapText="1"/>
      <protection locked="0"/>
    </xf>
    <xf numFmtId="0" fontId="37" fillId="0" borderId="10" xfId="156" applyFont="1" applyFill="1" applyBorder="1" applyAlignment="1" applyProtection="1">
      <alignment horizontal="center" vertical="center" wrapText="1"/>
      <protection locked="0"/>
    </xf>
    <xf numFmtId="0" fontId="37" fillId="0" borderId="10" xfId="156" applyFont="1" applyFill="1" applyBorder="1" applyAlignment="1">
      <alignment horizontal="center" vertical="center" wrapText="1"/>
    </xf>
    <xf numFmtId="0" fontId="37" fillId="0" borderId="10" xfId="189" applyFont="1" applyFill="1" applyBorder="1" applyAlignment="1">
      <alignment horizontal="center" vertical="center" wrapText="1"/>
    </xf>
    <xf numFmtId="0" fontId="37" fillId="26" borderId="10" xfId="155" applyFont="1" applyFill="1" applyBorder="1" applyAlignment="1" applyProtection="1">
      <alignment horizontal="center" vertical="center" wrapText="1"/>
      <protection locked="0"/>
    </xf>
    <xf numFmtId="0" fontId="35" fillId="27" borderId="10" xfId="158" applyFont="1" applyFill="1" applyBorder="1" applyAlignment="1">
      <alignment horizontal="center" vertical="center" textRotation="90" wrapText="1"/>
    </xf>
    <xf numFmtId="0" fontId="37" fillId="0" borderId="10" xfId="159" applyFont="1" applyFill="1" applyBorder="1" applyAlignment="1">
      <alignment horizontal="center" vertical="center" wrapText="1"/>
    </xf>
    <xf numFmtId="0" fontId="37" fillId="0" borderId="10" xfId="189" applyFont="1" applyFill="1" applyBorder="1" applyAlignment="1" applyProtection="1">
      <alignment horizontal="center" vertical="center" wrapText="1"/>
      <protection locked="0"/>
    </xf>
    <xf numFmtId="0" fontId="37" fillId="0" borderId="10" xfId="201" applyFont="1" applyFill="1" applyBorder="1" applyAlignment="1" applyProtection="1">
      <alignment horizontal="center" vertical="center" wrapText="1"/>
      <protection locked="0"/>
    </xf>
    <xf numFmtId="0" fontId="37" fillId="26" borderId="10" xfId="155" applyNumberFormat="1" applyFont="1" applyFill="1" applyBorder="1" applyAlignment="1" applyProtection="1">
      <alignment horizontal="center" vertical="center" wrapText="1"/>
      <protection locked="0"/>
    </xf>
    <xf numFmtId="0" fontId="37" fillId="26" borderId="10" xfId="0" applyFont="1" applyFill="1" applyBorder="1" applyAlignment="1" applyProtection="1">
      <alignment horizontal="center" vertical="center" wrapText="1"/>
      <protection locked="0"/>
    </xf>
    <xf numFmtId="0" fontId="37" fillId="26" borderId="10" xfId="156" applyFont="1" applyFill="1" applyBorder="1" applyAlignment="1" applyProtection="1">
      <alignment horizontal="center" vertical="center" wrapText="1"/>
      <protection locked="0"/>
    </xf>
    <xf numFmtId="0" fontId="37" fillId="26" borderId="10" xfId="0" applyFont="1" applyFill="1" applyBorder="1" applyAlignment="1">
      <alignment horizontal="center" vertical="center" wrapText="1"/>
    </xf>
    <xf numFmtId="0" fontId="37" fillId="26" borderId="10" xfId="156" applyFont="1" applyFill="1" applyBorder="1" applyAlignment="1">
      <alignment horizontal="center" vertical="center" wrapText="1"/>
    </xf>
    <xf numFmtId="0" fontId="37" fillId="26" borderId="10" xfId="159" applyFont="1" applyFill="1" applyBorder="1" applyAlignment="1" applyProtection="1">
      <alignment horizontal="center" vertical="center" wrapText="1"/>
      <protection locked="0"/>
    </xf>
    <xf numFmtId="0" fontId="37" fillId="26" borderId="10" xfId="189" applyFont="1" applyFill="1" applyBorder="1" applyAlignment="1" applyProtection="1">
      <alignment horizontal="center" vertical="center" wrapText="1"/>
      <protection locked="0"/>
    </xf>
    <xf numFmtId="0" fontId="37" fillId="26" borderId="10" xfId="189" applyFont="1" applyFill="1" applyBorder="1" applyAlignment="1">
      <alignment horizontal="center" vertical="center" wrapText="1"/>
    </xf>
    <xf numFmtId="0" fontId="27" fillId="0" borderId="0" xfId="150" applyFont="1" applyAlignment="1">
      <alignment vertical="center" wrapText="1"/>
    </xf>
    <xf numFmtId="0" fontId="29" fillId="26" borderId="10" xfId="0" applyFont="1" applyFill="1" applyBorder="1" applyAlignment="1">
      <alignment horizontal="center" vertical="center" wrapText="1"/>
    </xf>
    <xf numFmtId="165" fontId="29" fillId="0" borderId="10" xfId="109" applyFont="1" applyFill="1" applyBorder="1" applyAlignment="1">
      <alignment horizontal="center" vertical="center" wrapText="1"/>
    </xf>
    <xf numFmtId="0" fontId="29" fillId="0" borderId="10" xfId="0" applyFont="1" applyFill="1" applyBorder="1" applyAlignment="1">
      <alignment horizontal="center" vertical="center" wrapText="1"/>
    </xf>
    <xf numFmtId="170" fontId="29" fillId="0" borderId="10" xfId="188" applyNumberFormat="1" applyFont="1" applyFill="1" applyBorder="1" applyAlignment="1">
      <alignment horizontal="center" vertical="center" wrapText="1"/>
    </xf>
    <xf numFmtId="9" fontId="29" fillId="0" borderId="10" xfId="202" applyFont="1" applyFill="1" applyBorder="1" applyAlignment="1">
      <alignment horizontal="center" vertical="center" wrapText="1"/>
    </xf>
    <xf numFmtId="9" fontId="29" fillId="0" borderId="10" xfId="188" applyFont="1" applyFill="1" applyBorder="1" applyAlignment="1">
      <alignment horizontal="center" vertical="center" wrapText="1"/>
    </xf>
    <xf numFmtId="9" fontId="29" fillId="0" borderId="10" xfId="188" applyNumberFormat="1" applyFont="1" applyFill="1" applyBorder="1" applyAlignment="1">
      <alignment horizontal="center" vertical="center" wrapText="1"/>
    </xf>
    <xf numFmtId="0" fontId="29" fillId="0" borderId="10" xfId="0" applyFont="1" applyFill="1" applyBorder="1" applyAlignment="1" applyProtection="1">
      <alignment horizontal="center" vertical="center" wrapText="1"/>
      <protection locked="0"/>
    </xf>
    <xf numFmtId="9" fontId="29" fillId="0" borderId="10" xfId="0" applyNumberFormat="1" applyFont="1" applyFill="1" applyBorder="1" applyAlignment="1">
      <alignment horizontal="center" vertical="center" wrapText="1"/>
    </xf>
    <xf numFmtId="170" fontId="29" fillId="0" borderId="10" xfId="0" applyNumberFormat="1" applyFont="1" applyFill="1" applyBorder="1" applyAlignment="1">
      <alignment horizontal="center" vertical="center" wrapText="1"/>
    </xf>
    <xf numFmtId="0" fontId="29" fillId="0" borderId="10" xfId="188" applyNumberFormat="1" applyFont="1" applyFill="1" applyBorder="1" applyAlignment="1">
      <alignment horizontal="center" vertical="center" wrapText="1"/>
    </xf>
    <xf numFmtId="0" fontId="29" fillId="26" borderId="10" xfId="155" applyFont="1" applyFill="1" applyBorder="1" applyAlignment="1" applyProtection="1">
      <alignment horizontal="center" vertical="center" textRotation="90" wrapText="1"/>
      <protection locked="0"/>
    </xf>
    <xf numFmtId="169" fontId="29" fillId="26" borderId="10" xfId="109" applyNumberFormat="1" applyFont="1" applyFill="1" applyBorder="1" applyAlignment="1">
      <alignment horizontal="center" vertical="center" wrapText="1"/>
    </xf>
    <xf numFmtId="168" fontId="29" fillId="26" borderId="10" xfId="109" applyNumberFormat="1" applyFont="1" applyFill="1" applyBorder="1" applyAlignment="1">
      <alignment horizontal="center" vertical="center" wrapText="1"/>
    </xf>
    <xf numFmtId="0" fontId="29" fillId="0" borderId="10" xfId="155" applyFont="1" applyFill="1" applyBorder="1" applyAlignment="1" applyProtection="1">
      <alignment horizontal="center" vertical="center" wrapText="1"/>
      <protection locked="0"/>
    </xf>
    <xf numFmtId="169" fontId="29" fillId="0" borderId="10" xfId="109" applyNumberFormat="1" applyFont="1" applyBorder="1" applyAlignment="1">
      <alignment horizontal="center" vertical="center" wrapText="1"/>
    </xf>
    <xf numFmtId="169" fontId="29" fillId="0" borderId="10" xfId="109" applyNumberFormat="1" applyFont="1" applyFill="1" applyBorder="1" applyAlignment="1">
      <alignment horizontal="center" vertical="center" wrapText="1"/>
    </xf>
    <xf numFmtId="0" fontId="29" fillId="0" borderId="10" xfId="0" applyFont="1" applyFill="1" applyBorder="1" applyAlignment="1">
      <alignment horizontal="center" vertical="center" wrapText="1" shrinkToFit="1"/>
    </xf>
    <xf numFmtId="0" fontId="29" fillId="26" borderId="10" xfId="155" applyFont="1" applyFill="1" applyBorder="1" applyAlignment="1" applyProtection="1">
      <alignment horizontal="center" vertical="center" wrapText="1"/>
      <protection locked="0"/>
    </xf>
    <xf numFmtId="0" fontId="29" fillId="0" borderId="10" xfId="156" applyFont="1" applyFill="1" applyBorder="1" applyAlignment="1" applyProtection="1">
      <alignment horizontal="center" vertical="center" wrapText="1"/>
      <protection locked="0"/>
    </xf>
    <xf numFmtId="9" fontId="29" fillId="0" borderId="10" xfId="208" applyFont="1" applyFill="1" applyBorder="1" applyAlignment="1">
      <alignment horizontal="center" vertical="center" wrapText="1" shrinkToFit="1"/>
    </xf>
    <xf numFmtId="9" fontId="29" fillId="0" borderId="10" xfId="208" applyFont="1" applyBorder="1" applyAlignment="1">
      <alignment horizontal="center" vertical="center" wrapText="1"/>
    </xf>
    <xf numFmtId="0" fontId="29" fillId="0" borderId="10" xfId="156" applyFont="1" applyBorder="1" applyAlignment="1">
      <alignment horizontal="center" vertical="center" wrapText="1"/>
    </xf>
    <xf numFmtId="0" fontId="29" fillId="26" borderId="10" xfId="156" applyFont="1" applyFill="1" applyBorder="1" applyAlignment="1" applyProtection="1">
      <alignment horizontal="center" vertical="center" wrapText="1"/>
      <protection locked="0"/>
    </xf>
    <xf numFmtId="9" fontId="29" fillId="0" borderId="10" xfId="208" applyFont="1" applyFill="1" applyBorder="1" applyAlignment="1">
      <alignment horizontal="center" vertical="center" wrapText="1"/>
    </xf>
    <xf numFmtId="169" fontId="29" fillId="24" borderId="10" xfId="109" applyNumberFormat="1" applyFont="1" applyFill="1" applyBorder="1" applyAlignment="1" applyProtection="1">
      <alignment horizontal="center" vertical="center" wrapText="1"/>
      <protection hidden="1"/>
    </xf>
    <xf numFmtId="0" fontId="29" fillId="0" borderId="10" xfId="158" applyFont="1" applyFill="1" applyBorder="1" applyAlignment="1" applyProtection="1">
      <alignment horizontal="center" vertical="center" wrapText="1"/>
      <protection locked="0"/>
    </xf>
    <xf numFmtId="9" fontId="29" fillId="24" borderId="10" xfId="208" applyFont="1" applyFill="1" applyBorder="1" applyAlignment="1" applyProtection="1">
      <alignment horizontal="center" vertical="center" wrapText="1"/>
      <protection hidden="1"/>
    </xf>
    <xf numFmtId="0" fontId="29" fillId="26" borderId="10" xfId="158" applyFont="1" applyFill="1" applyBorder="1" applyAlignment="1" applyProtection="1">
      <alignment horizontal="center" vertical="center" wrapText="1"/>
      <protection locked="0"/>
    </xf>
    <xf numFmtId="169" fontId="29" fillId="26" borderId="10" xfId="109" applyNumberFormat="1" applyFont="1" applyFill="1" applyBorder="1" applyAlignment="1" applyProtection="1">
      <alignment horizontal="center" vertical="center" wrapText="1"/>
      <protection hidden="1"/>
    </xf>
    <xf numFmtId="0" fontId="29" fillId="26" borderId="10" xfId="156" applyFont="1" applyFill="1" applyBorder="1" applyAlignment="1">
      <alignment horizontal="center" vertical="center" wrapText="1"/>
    </xf>
    <xf numFmtId="169" fontId="29" fillId="0" borderId="10" xfId="109" applyNumberFormat="1" applyFont="1" applyFill="1" applyBorder="1" applyAlignment="1">
      <alignment horizontal="center" vertical="center" wrapText="1" shrinkToFit="1"/>
    </xf>
    <xf numFmtId="167" fontId="29" fillId="26" borderId="10" xfId="112" applyNumberFormat="1" applyFont="1" applyFill="1" applyBorder="1" applyAlignment="1">
      <alignment horizontal="center" vertical="center" wrapText="1"/>
    </xf>
    <xf numFmtId="0" fontId="38" fillId="26" borderId="10" xfId="0" applyFont="1" applyFill="1" applyBorder="1" applyAlignment="1">
      <alignment horizontal="center" vertical="center" wrapText="1"/>
    </xf>
    <xf numFmtId="0" fontId="38" fillId="0" borderId="10" xfId="0" applyFont="1" applyBorder="1" applyAlignment="1">
      <alignment horizontal="center" vertical="center" wrapText="1"/>
    </xf>
    <xf numFmtId="0" fontId="37" fillId="26" borderId="10" xfId="155" applyFont="1" applyFill="1" applyBorder="1" applyAlignment="1" applyProtection="1">
      <alignment horizontal="center" vertical="center" wrapText="1" shrinkToFit="1"/>
      <protection locked="0"/>
    </xf>
    <xf numFmtId="0" fontId="37" fillId="25" borderId="10" xfId="0" applyFont="1" applyFill="1" applyBorder="1" applyAlignment="1" applyProtection="1">
      <alignment horizontal="center" vertical="center" wrapText="1"/>
      <protection locked="0"/>
    </xf>
    <xf numFmtId="0" fontId="37" fillId="25" borderId="10" xfId="156" applyFont="1" applyFill="1" applyBorder="1" applyAlignment="1" applyProtection="1">
      <alignment horizontal="center" vertical="center" wrapText="1" shrinkToFit="1"/>
      <protection locked="0"/>
    </xf>
    <xf numFmtId="0" fontId="37" fillId="25" borderId="10" xfId="156" applyFont="1" applyFill="1" applyBorder="1" applyAlignment="1" applyProtection="1">
      <alignment horizontal="center" vertical="center" wrapText="1"/>
      <protection locked="0"/>
    </xf>
    <xf numFmtId="0" fontId="37" fillId="25" borderId="10" xfId="0" applyFont="1" applyFill="1" applyBorder="1" applyAlignment="1">
      <alignment horizontal="center" vertical="center" wrapText="1"/>
    </xf>
    <xf numFmtId="0" fontId="37" fillId="25" borderId="10" xfId="189" applyFont="1" applyFill="1" applyBorder="1" applyAlignment="1" applyProtection="1">
      <alignment horizontal="center" vertical="center" wrapText="1"/>
      <protection locked="0"/>
    </xf>
    <xf numFmtId="0" fontId="37" fillId="25" borderId="10" xfId="156" applyFont="1" applyFill="1" applyBorder="1" applyAlignment="1">
      <alignment horizontal="center" vertical="center" wrapText="1" shrinkToFit="1"/>
    </xf>
    <xf numFmtId="165" fontId="29" fillId="26" borderId="10" xfId="109" applyFont="1" applyFill="1" applyBorder="1" applyAlignment="1">
      <alignment horizontal="center" vertical="center" wrapText="1"/>
    </xf>
    <xf numFmtId="169" fontId="29" fillId="25" borderId="10" xfId="109" applyNumberFormat="1" applyFont="1" applyFill="1" applyBorder="1" applyAlignment="1">
      <alignment horizontal="center" vertical="center" wrapText="1"/>
    </xf>
    <xf numFmtId="9" fontId="29" fillId="26" borderId="10" xfId="208" applyFont="1" applyFill="1" applyBorder="1" applyAlignment="1" applyProtection="1">
      <alignment horizontal="center" vertical="center" wrapText="1"/>
      <protection hidden="1"/>
    </xf>
    <xf numFmtId="9" fontId="29" fillId="26" borderId="10" xfId="208" applyFont="1" applyFill="1" applyBorder="1" applyAlignment="1">
      <alignment horizontal="center" vertical="center" wrapText="1"/>
    </xf>
    <xf numFmtId="9" fontId="29" fillId="26" borderId="10" xfId="188" applyNumberFormat="1" applyFont="1" applyFill="1" applyBorder="1" applyAlignment="1">
      <alignment horizontal="center" vertical="center" wrapText="1"/>
    </xf>
    <xf numFmtId="0" fontId="29" fillId="26" borderId="10" xfId="0" applyFont="1" applyFill="1" applyBorder="1" applyAlignment="1" applyProtection="1">
      <alignment horizontal="center" vertical="center" wrapText="1"/>
      <protection locked="0"/>
    </xf>
    <xf numFmtId="171" fontId="29" fillId="26" borderId="10" xfId="109" applyNumberFormat="1" applyFont="1" applyFill="1" applyBorder="1" applyAlignment="1">
      <alignment horizontal="center" vertical="center" wrapText="1"/>
    </xf>
    <xf numFmtId="172" fontId="29" fillId="26" borderId="10" xfId="109" applyNumberFormat="1" applyFont="1" applyFill="1" applyBorder="1" applyAlignment="1">
      <alignment horizontal="center" vertical="center" wrapText="1"/>
    </xf>
    <xf numFmtId="0" fontId="37" fillId="26" borderId="10" xfId="0" applyNumberFormat="1" applyFont="1" applyFill="1" applyBorder="1" applyAlignment="1" applyProtection="1">
      <alignment horizontal="center" vertical="center" wrapText="1"/>
      <protection locked="0"/>
    </xf>
    <xf numFmtId="0" fontId="37" fillId="26" borderId="10" xfId="201" applyFont="1" applyFill="1" applyBorder="1" applyAlignment="1" applyProtection="1">
      <alignment horizontal="center" vertical="center" wrapText="1"/>
      <protection locked="0"/>
    </xf>
    <xf numFmtId="0" fontId="37" fillId="25" borderId="10" xfId="155" applyFont="1" applyFill="1" applyBorder="1" applyAlignment="1" applyProtection="1">
      <alignment vertical="center" wrapText="1" shrinkToFit="1"/>
      <protection locked="0"/>
    </xf>
    <xf numFmtId="0" fontId="37" fillId="26" borderId="10" xfId="156" applyFont="1" applyFill="1" applyBorder="1" applyAlignment="1" applyProtection="1">
      <alignment horizontal="center" vertical="center" wrapText="1" shrinkToFit="1"/>
      <protection locked="0"/>
    </xf>
    <xf numFmtId="0" fontId="37" fillId="26" borderId="10" xfId="156" applyFont="1" applyFill="1" applyBorder="1" applyAlignment="1">
      <alignment horizontal="center" vertical="center" wrapText="1" shrinkToFit="1"/>
    </xf>
    <xf numFmtId="165" fontId="39" fillId="26" borderId="10" xfId="109" applyFont="1" applyFill="1" applyBorder="1" applyAlignment="1">
      <alignment horizontal="center" vertical="center" wrapText="1"/>
    </xf>
    <xf numFmtId="0" fontId="27" fillId="0" borderId="0" xfId="150" applyFont="1" applyAlignment="1">
      <alignment horizontal="center" vertical="center" wrapText="1"/>
    </xf>
    <xf numFmtId="0" fontId="35" fillId="27" borderId="10" xfId="158" applyFont="1" applyFill="1" applyBorder="1" applyAlignment="1">
      <alignment horizontal="center" vertical="center" textRotation="90" wrapText="1"/>
    </xf>
    <xf numFmtId="0" fontId="35" fillId="27" borderId="10" xfId="158" applyFont="1" applyFill="1" applyBorder="1" applyAlignment="1">
      <alignment horizontal="center" vertical="center" wrapText="1"/>
    </xf>
    <xf numFmtId="0" fontId="35" fillId="27" borderId="10" xfId="158" applyFont="1" applyFill="1" applyBorder="1" applyAlignment="1" applyProtection="1">
      <alignment horizontal="center" vertical="center" wrapText="1"/>
      <protection hidden="1"/>
    </xf>
    <xf numFmtId="0" fontId="36" fillId="27" borderId="10" xfId="0" applyFont="1" applyFill="1" applyBorder="1" applyAlignment="1">
      <alignment horizontal="center" vertical="center" wrapText="1"/>
    </xf>
    <xf numFmtId="0" fontId="37" fillId="0" borderId="10" xfId="155" applyFont="1" applyFill="1" applyBorder="1" applyAlignment="1" applyProtection="1">
      <alignment horizontal="center" vertical="center" wrapText="1" shrinkToFit="1"/>
      <protection locked="0"/>
    </xf>
    <xf numFmtId="0" fontId="37" fillId="25" borderId="10" xfId="156" applyFont="1" applyFill="1" applyBorder="1" applyAlignment="1" applyProtection="1">
      <alignment horizontal="center" vertical="center" wrapText="1"/>
      <protection locked="0"/>
    </xf>
    <xf numFmtId="0" fontId="37" fillId="0" borderId="10" xfId="0" applyFont="1" applyFill="1" applyBorder="1" applyAlignment="1" applyProtection="1">
      <alignment horizontal="center" vertical="center" wrapText="1"/>
      <protection locked="0"/>
    </xf>
    <xf numFmtId="0" fontId="37" fillId="0" borderId="10" xfId="155" applyFont="1" applyFill="1" applyBorder="1" applyAlignment="1" applyProtection="1">
      <alignment horizontal="center" vertical="center" wrapText="1"/>
      <protection locked="0"/>
    </xf>
    <xf numFmtId="0" fontId="37" fillId="25" borderId="10" xfId="155" applyFont="1" applyFill="1" applyBorder="1" applyAlignment="1" applyProtection="1">
      <alignment horizontal="center" vertical="center" wrapText="1" shrinkToFit="1"/>
      <protection locked="0"/>
    </xf>
    <xf numFmtId="0" fontId="37" fillId="25" borderId="10" xfId="156" applyFont="1" applyFill="1" applyBorder="1" applyAlignment="1" applyProtection="1">
      <alignment horizontal="center" vertical="center" wrapText="1" shrinkToFit="1"/>
      <protection locked="0"/>
    </xf>
    <xf numFmtId="0" fontId="37" fillId="25" borderId="10" xfId="0" applyFont="1" applyFill="1" applyBorder="1" applyAlignment="1" applyProtection="1">
      <alignment horizontal="center" vertical="center" wrapText="1"/>
      <protection locked="0"/>
    </xf>
    <xf numFmtId="0" fontId="29" fillId="0" borderId="10" xfId="0" applyFont="1" applyBorder="1" applyAlignment="1">
      <alignment horizontal="center" vertical="center" wrapText="1"/>
    </xf>
  </cellXfs>
  <cellStyles count="209">
    <cellStyle name="20% - Accent1 2" xfId="1"/>
    <cellStyle name="20% - Accent1 3" xfId="2"/>
    <cellStyle name="20% - Accent1 4" xfId="3"/>
    <cellStyle name="20% - Accent1 5" xfId="4"/>
    <cellStyle name="20% - Accent2 2" xfId="5"/>
    <cellStyle name="20% - Accent2 3" xfId="6"/>
    <cellStyle name="20% - Accent2 4" xfId="7"/>
    <cellStyle name="20% - Accent2 5" xfId="8"/>
    <cellStyle name="20% - Accent3 2" xfId="9"/>
    <cellStyle name="20% - Accent3 3" xfId="10"/>
    <cellStyle name="20% - Accent3 4" xfId="11"/>
    <cellStyle name="20% - Accent3 5" xfId="12"/>
    <cellStyle name="20% - Accent4 2" xfId="13"/>
    <cellStyle name="20% - Accent4 3" xfId="14"/>
    <cellStyle name="20% - Accent4 4" xfId="15"/>
    <cellStyle name="20% - Accent4 5" xfId="16"/>
    <cellStyle name="20% - Accent5 2" xfId="17"/>
    <cellStyle name="20% - Accent5 3" xfId="18"/>
    <cellStyle name="20% - Accent5 4" xfId="19"/>
    <cellStyle name="20% - Accent5 5" xfId="20"/>
    <cellStyle name="20% - Accent6 2" xfId="21"/>
    <cellStyle name="20% - Accent6 3" xfId="22"/>
    <cellStyle name="20% - Accent6 4" xfId="23"/>
    <cellStyle name="20% - Accent6 5" xfId="24"/>
    <cellStyle name="40% - Accent1 2" xfId="25"/>
    <cellStyle name="40% - Accent1 3" xfId="26"/>
    <cellStyle name="40% - Accent1 4" xfId="27"/>
    <cellStyle name="40% - Accent1 5" xfId="28"/>
    <cellStyle name="40% - Accent2 2" xfId="29"/>
    <cellStyle name="40% - Accent2 3" xfId="30"/>
    <cellStyle name="40% - Accent2 4" xfId="31"/>
    <cellStyle name="40% - Accent2 5" xfId="32"/>
    <cellStyle name="40% - Accent3 2" xfId="33"/>
    <cellStyle name="40% - Accent3 3" xfId="34"/>
    <cellStyle name="40% - Accent3 4" xfId="35"/>
    <cellStyle name="40% - Accent3 5" xfId="36"/>
    <cellStyle name="40% - Accent4 2" xfId="37"/>
    <cellStyle name="40% - Accent4 3" xfId="38"/>
    <cellStyle name="40% - Accent4 4" xfId="39"/>
    <cellStyle name="40% - Accent4 5" xfId="40"/>
    <cellStyle name="40% - Accent5 2" xfId="41"/>
    <cellStyle name="40% - Accent5 3" xfId="42"/>
    <cellStyle name="40% - Accent5 4" xfId="43"/>
    <cellStyle name="40% - Accent5 5" xfId="44"/>
    <cellStyle name="40% - Accent6 2" xfId="45"/>
    <cellStyle name="40% - Accent6 3" xfId="46"/>
    <cellStyle name="40% - Accent6 4" xfId="47"/>
    <cellStyle name="40% - Accent6 5" xfId="48"/>
    <cellStyle name="60% - Accent1 2" xfId="49"/>
    <cellStyle name="60% - Accent1 3" xfId="50"/>
    <cellStyle name="60% - Accent1 4" xfId="51"/>
    <cellStyle name="60% - Accent1 5" xfId="52"/>
    <cellStyle name="60% - Accent2 2" xfId="53"/>
    <cellStyle name="60% - Accent2 3" xfId="54"/>
    <cellStyle name="60% - Accent2 4" xfId="55"/>
    <cellStyle name="60% - Accent2 5" xfId="56"/>
    <cellStyle name="60% - Accent3 2" xfId="57"/>
    <cellStyle name="60% - Accent3 3" xfId="58"/>
    <cellStyle name="60% - Accent3 4" xfId="59"/>
    <cellStyle name="60% - Accent3 5" xfId="60"/>
    <cellStyle name="60% - Accent4 2" xfId="61"/>
    <cellStyle name="60% - Accent4 3" xfId="62"/>
    <cellStyle name="60% - Accent4 4" xfId="63"/>
    <cellStyle name="60% - Accent4 5" xfId="64"/>
    <cellStyle name="60% - Accent5 2" xfId="65"/>
    <cellStyle name="60% - Accent5 3" xfId="66"/>
    <cellStyle name="60% - Accent5 4" xfId="67"/>
    <cellStyle name="60% - Accent5 5" xfId="68"/>
    <cellStyle name="60% - Accent6 2" xfId="69"/>
    <cellStyle name="60% - Accent6 3" xfId="70"/>
    <cellStyle name="60% - Accent6 4" xfId="71"/>
    <cellStyle name="60% - Accent6 5" xfId="72"/>
    <cellStyle name="Accent1 2" xfId="73"/>
    <cellStyle name="Accent1 3" xfId="74"/>
    <cellStyle name="Accent1 4" xfId="75"/>
    <cellStyle name="Accent1 5" xfId="76"/>
    <cellStyle name="Accent2 2" xfId="77"/>
    <cellStyle name="Accent2 3" xfId="78"/>
    <cellStyle name="Accent2 4" xfId="79"/>
    <cellStyle name="Accent2 5" xfId="80"/>
    <cellStyle name="Accent3 2" xfId="81"/>
    <cellStyle name="Accent3 3" xfId="82"/>
    <cellStyle name="Accent3 4" xfId="83"/>
    <cellStyle name="Accent3 5" xfId="84"/>
    <cellStyle name="Accent4 2" xfId="85"/>
    <cellStyle name="Accent4 3" xfId="86"/>
    <cellStyle name="Accent4 4" xfId="87"/>
    <cellStyle name="Accent4 5" xfId="88"/>
    <cellStyle name="Accent5 2" xfId="89"/>
    <cellStyle name="Accent5 3" xfId="90"/>
    <cellStyle name="Accent5 4" xfId="91"/>
    <cellStyle name="Accent5 5" xfId="92"/>
    <cellStyle name="Accent6 2" xfId="93"/>
    <cellStyle name="Accent6 3" xfId="94"/>
    <cellStyle name="Accent6 4" xfId="95"/>
    <cellStyle name="Accent6 5" xfId="96"/>
    <cellStyle name="Bad 2" xfId="97"/>
    <cellStyle name="Bad 3" xfId="98"/>
    <cellStyle name="Bad 4" xfId="99"/>
    <cellStyle name="Bad 5" xfId="100"/>
    <cellStyle name="Calculation 2" xfId="101"/>
    <cellStyle name="Calculation 3" xfId="102"/>
    <cellStyle name="Calculation 4" xfId="103"/>
    <cellStyle name="Calculation 5" xfId="104"/>
    <cellStyle name="Check Cell 2" xfId="105"/>
    <cellStyle name="Check Cell 3" xfId="106"/>
    <cellStyle name="Check Cell 4" xfId="107"/>
    <cellStyle name="Check Cell 5" xfId="108"/>
    <cellStyle name="Comma" xfId="109" builtinId="3"/>
    <cellStyle name="Comma 2" xfId="191"/>
    <cellStyle name="Comma 2 2" xfId="110"/>
    <cellStyle name="Comma 2 2 2" xfId="192"/>
    <cellStyle name="Comma 3" xfId="111"/>
    <cellStyle name="Comma 3 2" xfId="193"/>
    <cellStyle name="Comma 4" xfId="112"/>
    <cellStyle name="Comma 4 2" xfId="194"/>
    <cellStyle name="Comma 4 3" xfId="204"/>
    <cellStyle name="Comma 4 4" xfId="206"/>
    <cellStyle name="Comma 5" xfId="113"/>
    <cellStyle name="Comma 6" xfId="190"/>
    <cellStyle name="Explanatory Text 2" xfId="114"/>
    <cellStyle name="Explanatory Text 3" xfId="115"/>
    <cellStyle name="Explanatory Text 4" xfId="116"/>
    <cellStyle name="Explanatory Text 5" xfId="117"/>
    <cellStyle name="Good 2" xfId="118"/>
    <cellStyle name="Good 3" xfId="119"/>
    <cellStyle name="Good 4" xfId="120"/>
    <cellStyle name="Good 5" xfId="121"/>
    <cellStyle name="Heading 1 2" xfId="122"/>
    <cellStyle name="Heading 1 3" xfId="123"/>
    <cellStyle name="Heading 1 4" xfId="124"/>
    <cellStyle name="Heading 1 5" xfId="125"/>
    <cellStyle name="Heading 2 2" xfId="126"/>
    <cellStyle name="Heading 2 3" xfId="127"/>
    <cellStyle name="Heading 2 4" xfId="128"/>
    <cellStyle name="Heading 2 5" xfId="129"/>
    <cellStyle name="Heading 3 2" xfId="130"/>
    <cellStyle name="Heading 3 3" xfId="131"/>
    <cellStyle name="Heading 3 4" xfId="132"/>
    <cellStyle name="Heading 3 5" xfId="133"/>
    <cellStyle name="Heading 4 2" xfId="134"/>
    <cellStyle name="Heading 4 3" xfId="135"/>
    <cellStyle name="Heading 4 4" xfId="136"/>
    <cellStyle name="Heading 4 5" xfId="137"/>
    <cellStyle name="Input 2" xfId="138"/>
    <cellStyle name="Input 3" xfId="139"/>
    <cellStyle name="Input 4" xfId="140"/>
    <cellStyle name="Input 5" xfId="141"/>
    <cellStyle name="Linked Cell 2" xfId="142"/>
    <cellStyle name="Linked Cell 3" xfId="143"/>
    <cellStyle name="Linked Cell 4" xfId="144"/>
    <cellStyle name="Linked Cell 5" xfId="145"/>
    <cellStyle name="Neutral 2" xfId="146"/>
    <cellStyle name="Neutral 3" xfId="147"/>
    <cellStyle name="Neutral 4" xfId="148"/>
    <cellStyle name="Neutral 5" xfId="149"/>
    <cellStyle name="Normal" xfId="0" builtinId="0"/>
    <cellStyle name="Normal 2" xfId="150"/>
    <cellStyle name="Normal 2 2" xfId="151"/>
    <cellStyle name="Normal 2 2 2" xfId="196"/>
    <cellStyle name="Normal 2 3" xfId="152"/>
    <cellStyle name="Normal 2 4" xfId="153"/>
    <cellStyle name="Normal 2 5" xfId="154"/>
    <cellStyle name="Normal 2 6" xfId="195"/>
    <cellStyle name="Normal 3" xfId="155"/>
    <cellStyle name="Normal 3 2" xfId="197"/>
    <cellStyle name="Normal 4" xfId="156"/>
    <cellStyle name="Normal 4 2" xfId="198"/>
    <cellStyle name="Normal 5" xfId="157"/>
    <cellStyle name="Normal 5 2" xfId="199"/>
    <cellStyle name="Normal 6" xfId="200"/>
    <cellStyle name="Normal 6 2" xfId="205"/>
    <cellStyle name="Normal 6 3" xfId="207"/>
    <cellStyle name="Normal 7" xfId="189"/>
    <cellStyle name="Normal_Hashvetvutjunner" xfId="158"/>
    <cellStyle name="Normal_Proforma revised_final" xfId="159"/>
    <cellStyle name="Normal_Proforma revised_final 2" xfId="201"/>
    <cellStyle name="Note 2" xfId="160"/>
    <cellStyle name="Note 3" xfId="161"/>
    <cellStyle name="Note 4" xfId="162"/>
    <cellStyle name="Note 5" xfId="163"/>
    <cellStyle name="Output 2" xfId="164"/>
    <cellStyle name="Output 3" xfId="165"/>
    <cellStyle name="Output 4" xfId="166"/>
    <cellStyle name="Output 5" xfId="167"/>
    <cellStyle name="Percent" xfId="208" builtinId="5"/>
    <cellStyle name="Percent 2" xfId="188"/>
    <cellStyle name="Percent 2 2" xfId="168"/>
    <cellStyle name="Percent 2 2 2" xfId="203"/>
    <cellStyle name="Percent 2 3" xfId="169"/>
    <cellStyle name="Percent 2 4" xfId="170"/>
    <cellStyle name="Percent 2 5" xfId="171"/>
    <cellStyle name="Percent 3" xfId="202"/>
    <cellStyle name="Percent 4" xfId="172"/>
    <cellStyle name="Style 1" xfId="173"/>
    <cellStyle name="Title 2" xfId="174"/>
    <cellStyle name="Title 3" xfId="175"/>
    <cellStyle name="Title 4" xfId="176"/>
    <cellStyle name="Title 5" xfId="177"/>
    <cellStyle name="Total 2" xfId="178"/>
    <cellStyle name="Total 3" xfId="179"/>
    <cellStyle name="Total 4" xfId="180"/>
    <cellStyle name="Total 5" xfId="181"/>
    <cellStyle name="Warning Text 2" xfId="182"/>
    <cellStyle name="Warning Text 3" xfId="183"/>
    <cellStyle name="Warning Text 4" xfId="184"/>
    <cellStyle name="Warning Text 5" xfId="185"/>
    <cellStyle name="Обычный 2" xfId="186"/>
    <cellStyle name="Стиль 1" xfId="18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5"/>
  <sheetViews>
    <sheetView tabSelected="1" view="pageLayout" topLeftCell="A304" zoomScaleNormal="80" workbookViewId="0">
      <selection activeCell="K286" sqref="K286"/>
    </sheetView>
  </sheetViews>
  <sheetFormatPr defaultRowHeight="15"/>
  <cols>
    <col min="1" max="1" width="18.5703125" customWidth="1"/>
    <col min="2" max="2" width="32.85546875" customWidth="1"/>
    <col min="3" max="3" width="10.5703125" customWidth="1"/>
    <col min="4" max="4" width="8.7109375" customWidth="1"/>
    <col min="5" max="5" width="10.7109375" customWidth="1"/>
    <col min="6" max="6" width="9" customWidth="1"/>
    <col min="7" max="7" width="13" customWidth="1"/>
    <col min="8" max="8" width="8.28515625" customWidth="1"/>
    <col min="9" max="9" width="11.5703125" customWidth="1"/>
    <col min="10" max="10" width="9.140625" customWidth="1"/>
    <col min="11" max="11" width="11.28515625" customWidth="1"/>
  </cols>
  <sheetData>
    <row r="1" spans="1:19" ht="17.25" customHeight="1">
      <c r="A1" s="78" t="s">
        <v>0</v>
      </c>
      <c r="B1" s="78"/>
      <c r="C1" s="78"/>
      <c r="D1" s="78"/>
      <c r="E1" s="78"/>
      <c r="F1" s="78"/>
      <c r="G1" s="78"/>
      <c r="H1" s="78"/>
      <c r="I1" s="78"/>
      <c r="J1" s="78"/>
      <c r="K1" s="78"/>
    </row>
    <row r="2" spans="1:19" ht="36.75" customHeight="1">
      <c r="A2" s="78" t="s">
        <v>385</v>
      </c>
      <c r="B2" s="78"/>
      <c r="C2" s="78"/>
      <c r="D2" s="78"/>
      <c r="E2" s="78"/>
      <c r="F2" s="78"/>
      <c r="G2" s="78"/>
      <c r="H2" s="78"/>
      <c r="I2" s="78"/>
      <c r="J2" s="78"/>
      <c r="K2" s="78"/>
      <c r="L2" s="21"/>
      <c r="M2" s="21"/>
      <c r="N2" s="21"/>
      <c r="O2" s="21"/>
      <c r="P2" s="21"/>
      <c r="Q2" s="21"/>
      <c r="R2" s="21"/>
      <c r="S2" s="21"/>
    </row>
    <row r="3" spans="1:19" ht="17.25">
      <c r="I3" s="78"/>
      <c r="J3" s="78"/>
      <c r="K3" s="78"/>
      <c r="L3" s="78"/>
      <c r="M3" s="78"/>
      <c r="N3" s="78"/>
      <c r="O3" s="78"/>
      <c r="P3" s="78"/>
      <c r="Q3" s="78"/>
      <c r="R3" s="78"/>
      <c r="S3" s="78"/>
    </row>
    <row r="4" spans="1:19" ht="33.75" customHeight="1">
      <c r="A4" s="80" t="s">
        <v>1</v>
      </c>
      <c r="B4" s="80" t="s">
        <v>2</v>
      </c>
      <c r="C4" s="79" t="s">
        <v>3</v>
      </c>
      <c r="D4" s="81" t="s">
        <v>224</v>
      </c>
      <c r="E4" s="81"/>
      <c r="F4" s="82" t="s">
        <v>386</v>
      </c>
      <c r="G4" s="82"/>
      <c r="H4" s="82" t="s">
        <v>387</v>
      </c>
      <c r="I4" s="82"/>
      <c r="J4" s="82" t="s">
        <v>388</v>
      </c>
      <c r="K4" s="82"/>
    </row>
    <row r="5" spans="1:19" ht="111" customHeight="1">
      <c r="A5" s="80"/>
      <c r="B5" s="80"/>
      <c r="C5" s="79"/>
      <c r="D5" s="9" t="s">
        <v>223</v>
      </c>
      <c r="E5" s="9" t="s">
        <v>389</v>
      </c>
      <c r="F5" s="9" t="s">
        <v>223</v>
      </c>
      <c r="G5" s="9" t="s">
        <v>389</v>
      </c>
      <c r="H5" s="9" t="s">
        <v>223</v>
      </c>
      <c r="I5" s="9" t="s">
        <v>389</v>
      </c>
      <c r="J5" s="9" t="s">
        <v>223</v>
      </c>
      <c r="K5" s="9" t="s">
        <v>389</v>
      </c>
    </row>
    <row r="6" spans="1:19" ht="126.75" customHeight="1">
      <c r="A6" s="8" t="s">
        <v>214</v>
      </c>
      <c r="B6" s="8" t="s">
        <v>4</v>
      </c>
      <c r="C6" s="33"/>
      <c r="D6" s="34"/>
      <c r="E6" s="35">
        <v>1905135.24</v>
      </c>
      <c r="F6" s="34"/>
      <c r="G6" s="35">
        <v>1649740.77</v>
      </c>
      <c r="H6" s="55"/>
      <c r="I6" s="64">
        <v>817647.2</v>
      </c>
      <c r="J6" s="55"/>
      <c r="K6" s="64">
        <v>916243.11</v>
      </c>
    </row>
    <row r="7" spans="1:19" ht="93" customHeight="1">
      <c r="A7" s="86"/>
      <c r="B7" s="1" t="s">
        <v>5</v>
      </c>
      <c r="C7" s="36" t="s">
        <v>6</v>
      </c>
      <c r="D7" s="37">
        <v>120</v>
      </c>
      <c r="E7" s="37"/>
      <c r="F7" s="38">
        <v>137</v>
      </c>
      <c r="G7" s="37"/>
      <c r="H7" s="24">
        <v>120</v>
      </c>
      <c r="I7" s="56"/>
      <c r="J7" s="24">
        <v>95</v>
      </c>
      <c r="K7" s="56"/>
    </row>
    <row r="8" spans="1:19" ht="74.25" customHeight="1">
      <c r="A8" s="86"/>
      <c r="B8" s="1" t="s">
        <v>7</v>
      </c>
      <c r="C8" s="36" t="s">
        <v>6</v>
      </c>
      <c r="D8" s="37">
        <v>150</v>
      </c>
      <c r="E8" s="37"/>
      <c r="F8" s="38">
        <v>897</v>
      </c>
      <c r="G8" s="37"/>
      <c r="H8" s="24">
        <v>1000</v>
      </c>
      <c r="I8" s="56"/>
      <c r="J8" s="24">
        <v>921</v>
      </c>
      <c r="K8" s="56"/>
    </row>
    <row r="9" spans="1:19" ht="31.5" customHeight="1">
      <c r="A9" s="86"/>
      <c r="B9" s="1" t="s">
        <v>8</v>
      </c>
      <c r="C9" s="36" t="s">
        <v>6</v>
      </c>
      <c r="D9" s="37">
        <v>913</v>
      </c>
      <c r="E9" s="37"/>
      <c r="F9" s="38">
        <v>831</v>
      </c>
      <c r="G9" s="37"/>
      <c r="H9" s="24">
        <v>500</v>
      </c>
      <c r="I9" s="56"/>
      <c r="J9" s="24">
        <v>676</v>
      </c>
      <c r="K9" s="56"/>
    </row>
    <row r="10" spans="1:19" ht="32.25" customHeight="1">
      <c r="A10" s="86"/>
      <c r="B10" s="1" t="s">
        <v>9</v>
      </c>
      <c r="C10" s="36" t="s">
        <v>6</v>
      </c>
      <c r="D10" s="37">
        <v>12699</v>
      </c>
      <c r="E10" s="37"/>
      <c r="F10" s="38">
        <v>13700</v>
      </c>
      <c r="G10" s="37"/>
      <c r="H10" s="24">
        <v>13600</v>
      </c>
      <c r="I10" s="56"/>
      <c r="J10" s="24">
        <f>5400+333</f>
        <v>5733</v>
      </c>
      <c r="K10" s="56"/>
    </row>
    <row r="11" spans="1:19" ht="120" customHeight="1">
      <c r="A11" s="86"/>
      <c r="B11" s="1" t="s">
        <v>10</v>
      </c>
      <c r="C11" s="36" t="s">
        <v>6</v>
      </c>
      <c r="D11" s="37">
        <v>65</v>
      </c>
      <c r="E11" s="37"/>
      <c r="F11" s="38">
        <v>30</v>
      </c>
      <c r="G11" s="37"/>
      <c r="H11" s="24">
        <v>65</v>
      </c>
      <c r="I11" s="56"/>
      <c r="J11" s="24">
        <v>65</v>
      </c>
      <c r="K11" s="56"/>
    </row>
    <row r="12" spans="1:19" ht="130.5" customHeight="1">
      <c r="A12" s="86"/>
      <c r="B12" s="1" t="s">
        <v>11</v>
      </c>
      <c r="C12" s="36" t="s">
        <v>6</v>
      </c>
      <c r="D12" s="37">
        <v>41</v>
      </c>
      <c r="E12" s="37"/>
      <c r="F12" s="38">
        <v>22</v>
      </c>
      <c r="G12" s="37"/>
      <c r="H12" s="24">
        <v>40</v>
      </c>
      <c r="I12" s="56"/>
      <c r="J12" s="24">
        <v>29</v>
      </c>
      <c r="K12" s="56"/>
    </row>
    <row r="13" spans="1:19" ht="48.75" customHeight="1">
      <c r="A13" s="86"/>
      <c r="B13" s="1" t="s">
        <v>12</v>
      </c>
      <c r="C13" s="36" t="s">
        <v>6</v>
      </c>
      <c r="D13" s="37">
        <v>25</v>
      </c>
      <c r="E13" s="37"/>
      <c r="F13" s="38">
        <v>44</v>
      </c>
      <c r="G13" s="37"/>
      <c r="H13" s="24">
        <v>40</v>
      </c>
      <c r="I13" s="56"/>
      <c r="J13" s="24">
        <v>6</v>
      </c>
      <c r="K13" s="56"/>
    </row>
    <row r="14" spans="1:19" ht="44.25" customHeight="1">
      <c r="A14" s="86"/>
      <c r="B14" s="3" t="s">
        <v>210</v>
      </c>
      <c r="C14" s="39" t="s">
        <v>390</v>
      </c>
      <c r="D14" s="37">
        <v>5</v>
      </c>
      <c r="E14" s="37"/>
      <c r="F14" s="38">
        <v>12</v>
      </c>
      <c r="G14" s="37"/>
      <c r="H14" s="24">
        <v>10</v>
      </c>
      <c r="I14" s="56"/>
      <c r="J14" s="24">
        <v>12</v>
      </c>
      <c r="K14" s="56"/>
    </row>
    <row r="15" spans="1:19" ht="149.25" customHeight="1">
      <c r="A15" s="57" t="s">
        <v>16</v>
      </c>
      <c r="B15" s="13" t="s">
        <v>13</v>
      </c>
      <c r="C15" s="40"/>
      <c r="D15" s="34"/>
      <c r="E15" s="35">
        <v>87682.05</v>
      </c>
      <c r="F15" s="34"/>
      <c r="G15" s="35">
        <v>25823.56</v>
      </c>
      <c r="H15" s="55"/>
      <c r="I15" s="64">
        <v>62869.3</v>
      </c>
      <c r="J15" s="55"/>
      <c r="K15" s="64">
        <v>19287.169999999998</v>
      </c>
    </row>
    <row r="16" spans="1:19" ht="90.75" customHeight="1">
      <c r="A16" s="87"/>
      <c r="B16" s="1" t="s">
        <v>14</v>
      </c>
      <c r="C16" s="36" t="s">
        <v>6</v>
      </c>
      <c r="D16" s="37">
        <v>43</v>
      </c>
      <c r="E16" s="37"/>
      <c r="F16" s="38">
        <v>0</v>
      </c>
      <c r="G16" s="37"/>
      <c r="H16" s="56"/>
      <c r="I16" s="56">
        <v>96</v>
      </c>
      <c r="J16" s="56"/>
      <c r="K16" s="56">
        <v>96</v>
      </c>
    </row>
    <row r="17" spans="1:11" ht="108" customHeight="1">
      <c r="A17" s="87"/>
      <c r="B17" s="1" t="s">
        <v>15</v>
      </c>
      <c r="C17" s="36" t="s">
        <v>6</v>
      </c>
      <c r="D17" s="37">
        <v>40</v>
      </c>
      <c r="E17" s="37"/>
      <c r="F17" s="38">
        <v>0</v>
      </c>
      <c r="G17" s="37"/>
      <c r="H17" s="56"/>
      <c r="I17" s="56">
        <v>256</v>
      </c>
      <c r="J17" s="56"/>
      <c r="K17" s="56">
        <v>256</v>
      </c>
    </row>
    <row r="18" spans="1:11" ht="46.5" customHeight="1">
      <c r="A18" s="87"/>
      <c r="B18" s="3" t="s">
        <v>293</v>
      </c>
      <c r="C18" s="36" t="s">
        <v>6</v>
      </c>
      <c r="D18" s="37"/>
      <c r="E18" s="37"/>
      <c r="F18" s="38"/>
      <c r="G18" s="37"/>
      <c r="H18" s="56"/>
      <c r="I18" s="56">
        <v>1</v>
      </c>
      <c r="J18" s="56"/>
      <c r="K18" s="56">
        <v>1</v>
      </c>
    </row>
    <row r="19" spans="1:11" ht="62.25" customHeight="1">
      <c r="A19" s="57" t="s">
        <v>17</v>
      </c>
      <c r="B19" s="13" t="s">
        <v>18</v>
      </c>
      <c r="C19" s="40"/>
      <c r="D19" s="34"/>
      <c r="E19" s="35">
        <v>7800</v>
      </c>
      <c r="F19" s="34"/>
      <c r="G19" s="34">
        <v>0</v>
      </c>
      <c r="H19" s="55"/>
      <c r="I19" s="55"/>
      <c r="J19" s="55"/>
      <c r="K19" s="55"/>
    </row>
    <row r="20" spans="1:11" ht="36.75" customHeight="1">
      <c r="A20" s="74"/>
      <c r="B20" s="1" t="s">
        <v>19</v>
      </c>
      <c r="C20" s="36" t="s">
        <v>6</v>
      </c>
      <c r="D20" s="37">
        <v>0</v>
      </c>
      <c r="E20" s="37"/>
      <c r="F20" s="38">
        <v>0</v>
      </c>
      <c r="G20" s="37"/>
      <c r="H20" s="56"/>
      <c r="I20" s="56"/>
      <c r="J20" s="56"/>
      <c r="K20" s="56"/>
    </row>
    <row r="21" spans="1:11" ht="35.25" customHeight="1">
      <c r="A21" s="74"/>
      <c r="B21" s="1" t="s">
        <v>20</v>
      </c>
      <c r="C21" s="36" t="s">
        <v>6</v>
      </c>
      <c r="D21" s="37">
        <v>5</v>
      </c>
      <c r="E21" s="37"/>
      <c r="F21" s="38">
        <v>0</v>
      </c>
      <c r="G21" s="37"/>
      <c r="H21" s="56"/>
      <c r="I21" s="56"/>
      <c r="J21" s="56"/>
      <c r="K21" s="56"/>
    </row>
    <row r="22" spans="1:11" ht="35.25" customHeight="1">
      <c r="A22" s="14" t="s">
        <v>149</v>
      </c>
      <c r="B22" s="8"/>
      <c r="C22" s="40"/>
      <c r="D22" s="34"/>
      <c r="E22" s="34"/>
      <c r="F22" s="34"/>
      <c r="G22" s="35">
        <v>4489.75</v>
      </c>
      <c r="H22" s="55"/>
      <c r="I22" s="55"/>
      <c r="J22" s="55"/>
      <c r="K22" s="55"/>
    </row>
    <row r="23" spans="1:11" ht="35.25" customHeight="1">
      <c r="A23" s="58"/>
      <c r="B23" s="2" t="s">
        <v>225</v>
      </c>
      <c r="C23" s="36" t="s">
        <v>6</v>
      </c>
      <c r="D23" s="37"/>
      <c r="E23" s="37"/>
      <c r="F23" s="38">
        <v>122</v>
      </c>
      <c r="G23" s="37"/>
      <c r="H23" s="56"/>
      <c r="I23" s="56"/>
      <c r="J23" s="56"/>
      <c r="K23" s="56"/>
    </row>
    <row r="24" spans="1:11" ht="41.25" customHeight="1">
      <c r="A24" s="14" t="s">
        <v>226</v>
      </c>
      <c r="B24" s="8"/>
      <c r="C24" s="40"/>
      <c r="D24" s="34"/>
      <c r="E24" s="34"/>
      <c r="F24" s="34"/>
      <c r="G24" s="35">
        <v>8500</v>
      </c>
      <c r="H24" s="55"/>
      <c r="I24" s="55"/>
      <c r="J24" s="55"/>
      <c r="K24" s="55"/>
    </row>
    <row r="25" spans="1:11" ht="29.25" customHeight="1">
      <c r="A25" s="58"/>
      <c r="B25" s="1"/>
      <c r="C25" s="36" t="s">
        <v>6</v>
      </c>
      <c r="D25" s="37"/>
      <c r="E25" s="37"/>
      <c r="F25" s="38">
        <v>1</v>
      </c>
      <c r="G25" s="37"/>
      <c r="H25" s="56"/>
      <c r="I25" s="56"/>
      <c r="J25" s="56"/>
      <c r="K25" s="56"/>
    </row>
    <row r="26" spans="1:11" ht="198.75" customHeight="1">
      <c r="A26" s="57" t="s">
        <v>22</v>
      </c>
      <c r="B26" s="13" t="s">
        <v>227</v>
      </c>
      <c r="C26" s="40"/>
      <c r="D26" s="34"/>
      <c r="E26" s="35">
        <v>2878696.8</v>
      </c>
      <c r="F26" s="34"/>
      <c r="G26" s="35">
        <v>2809257.94</v>
      </c>
      <c r="H26" s="55"/>
      <c r="I26" s="64">
        <v>1873580.6999999997</v>
      </c>
      <c r="J26" s="55"/>
      <c r="K26" s="64">
        <v>1873580.503</v>
      </c>
    </row>
    <row r="27" spans="1:11" ht="123" customHeight="1">
      <c r="A27" s="83"/>
      <c r="B27" s="4" t="s">
        <v>228</v>
      </c>
      <c r="C27" s="36" t="s">
        <v>6</v>
      </c>
      <c r="D27" s="37">
        <v>2997683.1</v>
      </c>
      <c r="E27" s="37"/>
      <c r="F27" s="37">
        <v>2998600</v>
      </c>
      <c r="G27" s="37"/>
      <c r="H27" s="24">
        <v>2979900</v>
      </c>
      <c r="I27" s="56"/>
      <c r="J27" s="24">
        <v>2889291</v>
      </c>
      <c r="K27" s="56"/>
    </row>
    <row r="28" spans="1:11" ht="31.5" customHeight="1">
      <c r="A28" s="83"/>
      <c r="B28" s="4" t="s">
        <v>231</v>
      </c>
      <c r="C28" s="36" t="s">
        <v>6</v>
      </c>
      <c r="D28" s="37">
        <v>434046</v>
      </c>
      <c r="E28" s="37"/>
      <c r="F28" s="38">
        <v>310508</v>
      </c>
      <c r="G28" s="37"/>
      <c r="H28" s="24">
        <v>220000</v>
      </c>
      <c r="I28" s="56"/>
      <c r="J28" s="24">
        <v>230745</v>
      </c>
      <c r="K28" s="56"/>
    </row>
    <row r="29" spans="1:11" ht="38.25" customHeight="1">
      <c r="A29" s="83"/>
      <c r="B29" s="4" t="s">
        <v>229</v>
      </c>
      <c r="C29" s="36" t="s">
        <v>6</v>
      </c>
      <c r="D29" s="37">
        <v>50924.6</v>
      </c>
      <c r="E29" s="37"/>
      <c r="F29" s="38">
        <v>73748</v>
      </c>
      <c r="G29" s="37"/>
      <c r="H29" s="24">
        <v>52000</v>
      </c>
      <c r="I29" s="56"/>
      <c r="J29" s="24">
        <v>50635</v>
      </c>
      <c r="K29" s="56"/>
    </row>
    <row r="30" spans="1:11" ht="28.5" customHeight="1">
      <c r="A30" s="83"/>
      <c r="B30" s="4" t="s">
        <v>230</v>
      </c>
      <c r="C30" s="36" t="s">
        <v>6</v>
      </c>
      <c r="D30" s="37">
        <v>36541</v>
      </c>
      <c r="E30" s="37"/>
      <c r="F30" s="38">
        <v>108693</v>
      </c>
      <c r="G30" s="37"/>
      <c r="H30" s="24">
        <v>60000</v>
      </c>
      <c r="I30" s="56"/>
      <c r="J30" s="24">
        <v>40435</v>
      </c>
      <c r="K30" s="56"/>
    </row>
    <row r="31" spans="1:11" ht="30" customHeight="1">
      <c r="A31" s="83"/>
      <c r="B31" s="4" t="s">
        <v>151</v>
      </c>
      <c r="C31" s="36" t="s">
        <v>6</v>
      </c>
      <c r="D31" s="37">
        <v>323004</v>
      </c>
      <c r="E31" s="37"/>
      <c r="F31" s="38">
        <v>315122</v>
      </c>
      <c r="G31" s="37"/>
      <c r="H31" s="24">
        <v>100000</v>
      </c>
      <c r="I31" s="56"/>
      <c r="J31" s="24">
        <v>117204</v>
      </c>
      <c r="K31" s="56"/>
    </row>
    <row r="32" spans="1:11" ht="29.25" customHeight="1">
      <c r="A32" s="83"/>
      <c r="B32" s="4" t="s">
        <v>232</v>
      </c>
      <c r="C32" s="36" t="s">
        <v>6</v>
      </c>
      <c r="D32" s="37">
        <v>7183</v>
      </c>
      <c r="E32" s="37"/>
      <c r="F32" s="38">
        <v>5501</v>
      </c>
      <c r="G32" s="37"/>
      <c r="H32" s="24">
        <v>7000</v>
      </c>
      <c r="I32" s="56"/>
      <c r="J32" s="24">
        <v>5755</v>
      </c>
      <c r="K32" s="56"/>
    </row>
    <row r="33" spans="1:11" ht="24" customHeight="1">
      <c r="A33" s="83"/>
      <c r="B33" s="4" t="s">
        <v>233</v>
      </c>
      <c r="C33" s="36" t="s">
        <v>6</v>
      </c>
      <c r="D33" s="37">
        <v>238517</v>
      </c>
      <c r="E33" s="37"/>
      <c r="F33" s="38">
        <v>150919</v>
      </c>
      <c r="G33" s="37"/>
      <c r="H33" s="24">
        <v>103000</v>
      </c>
      <c r="I33" s="56"/>
      <c r="J33" s="24">
        <v>91716</v>
      </c>
      <c r="K33" s="56"/>
    </row>
    <row r="34" spans="1:11" ht="32.25" customHeight="1">
      <c r="A34" s="83"/>
      <c r="B34" s="4" t="s">
        <v>234</v>
      </c>
      <c r="C34" s="36" t="s">
        <v>6</v>
      </c>
      <c r="D34" s="37">
        <v>40</v>
      </c>
      <c r="E34" s="37"/>
      <c r="F34" s="38">
        <v>234</v>
      </c>
      <c r="G34" s="37"/>
      <c r="H34" s="24">
        <v>20</v>
      </c>
      <c r="I34" s="56"/>
      <c r="J34" s="24">
        <v>22</v>
      </c>
      <c r="K34" s="56"/>
    </row>
    <row r="35" spans="1:11" ht="45" customHeight="1">
      <c r="A35" s="83"/>
      <c r="B35" s="4" t="s">
        <v>152</v>
      </c>
      <c r="C35" s="36" t="s">
        <v>6</v>
      </c>
      <c r="D35" s="37">
        <v>1008985</v>
      </c>
      <c r="E35" s="37"/>
      <c r="F35" s="38">
        <v>1210898</v>
      </c>
      <c r="G35" s="37"/>
      <c r="H35" s="38">
        <v>110076</v>
      </c>
      <c r="I35" s="38"/>
      <c r="J35" s="38">
        <v>1157718</v>
      </c>
      <c r="K35" s="90"/>
    </row>
    <row r="36" spans="1:11" ht="30" customHeight="1">
      <c r="A36" s="83"/>
      <c r="B36" s="4" t="s">
        <v>235</v>
      </c>
      <c r="C36" s="41" t="s">
        <v>6</v>
      </c>
      <c r="D36" s="37">
        <v>7184</v>
      </c>
      <c r="E36" s="37"/>
      <c r="F36" s="38">
        <v>7372</v>
      </c>
      <c r="G36" s="37"/>
      <c r="H36" s="24">
        <v>10000</v>
      </c>
      <c r="I36" s="56"/>
      <c r="J36" s="24">
        <v>7692</v>
      </c>
      <c r="K36" s="56"/>
    </row>
    <row r="37" spans="1:11" ht="49.5" customHeight="1">
      <c r="A37" s="83"/>
      <c r="B37" s="4" t="s">
        <v>153</v>
      </c>
      <c r="C37" s="41" t="s">
        <v>21</v>
      </c>
      <c r="D37" s="42">
        <v>0.92</v>
      </c>
      <c r="E37" s="37"/>
      <c r="F37" s="43">
        <v>0.91</v>
      </c>
      <c r="G37" s="37"/>
      <c r="H37" s="25">
        <v>0.9</v>
      </c>
      <c r="I37" s="56"/>
      <c r="J37" s="26">
        <v>0.9</v>
      </c>
      <c r="K37" s="56"/>
    </row>
    <row r="38" spans="1:11" ht="46.5" customHeight="1">
      <c r="A38" s="83"/>
      <c r="B38" s="4" t="s">
        <v>154</v>
      </c>
      <c r="C38" s="41" t="s">
        <v>21</v>
      </c>
      <c r="D38" s="42">
        <v>0.94</v>
      </c>
      <c r="E38" s="37"/>
      <c r="F38" s="43">
        <v>0.93</v>
      </c>
      <c r="G38" s="37"/>
      <c r="H38" s="25">
        <v>0.9</v>
      </c>
      <c r="I38" s="56"/>
      <c r="J38" s="26">
        <v>0.91</v>
      </c>
      <c r="K38" s="56"/>
    </row>
    <row r="39" spans="1:11" ht="47.25" customHeight="1">
      <c r="A39" s="83"/>
      <c r="B39" s="4" t="s">
        <v>155</v>
      </c>
      <c r="C39" s="41" t="s">
        <v>21</v>
      </c>
      <c r="D39" s="42">
        <v>0.97</v>
      </c>
      <c r="E39" s="37"/>
      <c r="F39" s="43">
        <v>0.97</v>
      </c>
      <c r="G39" s="37"/>
      <c r="H39" s="25">
        <v>0.9</v>
      </c>
      <c r="I39" s="56"/>
      <c r="J39" s="26">
        <v>0.96</v>
      </c>
      <c r="K39" s="56"/>
    </row>
    <row r="40" spans="1:11" ht="75" customHeight="1">
      <c r="A40" s="83"/>
      <c r="B40" s="4" t="s">
        <v>393</v>
      </c>
      <c r="C40" s="41" t="s">
        <v>21</v>
      </c>
      <c r="D40" s="42">
        <v>0.6</v>
      </c>
      <c r="E40" s="37"/>
      <c r="F40" s="43">
        <v>0.96</v>
      </c>
      <c r="G40" s="37"/>
      <c r="H40" s="27">
        <v>0.6</v>
      </c>
      <c r="I40" s="56"/>
      <c r="J40" s="26">
        <v>0.6</v>
      </c>
      <c r="K40" s="56"/>
    </row>
    <row r="41" spans="1:11" ht="79.5" customHeight="1">
      <c r="A41" s="83"/>
      <c r="B41" s="4" t="s">
        <v>392</v>
      </c>
      <c r="C41" s="41" t="s">
        <v>21</v>
      </c>
      <c r="D41" s="42">
        <v>0.99</v>
      </c>
      <c r="E41" s="37"/>
      <c r="F41" s="43">
        <v>0.99</v>
      </c>
      <c r="G41" s="37"/>
      <c r="H41" s="25">
        <v>0.99</v>
      </c>
      <c r="I41" s="56"/>
      <c r="J41" s="26">
        <v>1</v>
      </c>
      <c r="K41" s="56"/>
    </row>
    <row r="42" spans="1:11" ht="49.5" customHeight="1">
      <c r="A42" s="83"/>
      <c r="B42" s="4" t="s">
        <v>391</v>
      </c>
      <c r="C42" s="41" t="s">
        <v>21</v>
      </c>
      <c r="D42" s="42">
        <v>0.95</v>
      </c>
      <c r="E42" s="37"/>
      <c r="F42" s="43">
        <v>0.99</v>
      </c>
      <c r="G42" s="37"/>
      <c r="H42" s="25">
        <v>0.95</v>
      </c>
      <c r="I42" s="56"/>
      <c r="J42" s="26">
        <v>0.73</v>
      </c>
      <c r="K42" s="56"/>
    </row>
    <row r="43" spans="1:11" ht="36.75" customHeight="1">
      <c r="A43" s="83"/>
      <c r="B43" s="4" t="s">
        <v>394</v>
      </c>
      <c r="C43" s="41" t="s">
        <v>21</v>
      </c>
      <c r="D43" s="42">
        <v>0.9</v>
      </c>
      <c r="E43" s="37"/>
      <c r="F43" s="43">
        <v>1</v>
      </c>
      <c r="G43" s="37"/>
      <c r="H43" s="25">
        <v>0.9</v>
      </c>
      <c r="I43" s="56"/>
      <c r="J43" s="26">
        <v>1</v>
      </c>
      <c r="K43" s="56"/>
    </row>
    <row r="44" spans="1:11" ht="66.75" customHeight="1">
      <c r="A44" s="83"/>
      <c r="B44" s="4" t="s">
        <v>156</v>
      </c>
      <c r="C44" s="44" t="s">
        <v>23</v>
      </c>
      <c r="D44" s="37">
        <v>24</v>
      </c>
      <c r="E44" s="37"/>
      <c r="F44" s="37">
        <v>24</v>
      </c>
      <c r="G44" s="37"/>
      <c r="H44" s="24">
        <v>24</v>
      </c>
      <c r="I44" s="56"/>
      <c r="J44" s="24">
        <v>24</v>
      </c>
      <c r="K44" s="56"/>
    </row>
    <row r="45" spans="1:11" ht="78.75" customHeight="1">
      <c r="A45" s="75" t="s">
        <v>24</v>
      </c>
      <c r="B45" s="15" t="s">
        <v>25</v>
      </c>
      <c r="C45" s="45"/>
      <c r="D45" s="34"/>
      <c r="E45" s="35">
        <v>75017.100000000006</v>
      </c>
      <c r="F45" s="34"/>
      <c r="G45" s="35">
        <v>41010.6</v>
      </c>
      <c r="H45" s="55"/>
      <c r="I45" s="55"/>
      <c r="J45" s="55"/>
      <c r="K45" s="55"/>
    </row>
    <row r="46" spans="1:11" ht="38.25" customHeight="1">
      <c r="A46" s="59"/>
      <c r="B46" s="4" t="s">
        <v>236</v>
      </c>
      <c r="C46" s="41" t="s">
        <v>6</v>
      </c>
      <c r="D46" s="37">
        <v>4309</v>
      </c>
      <c r="E46" s="37"/>
      <c r="F46" s="38">
        <v>4409</v>
      </c>
      <c r="G46" s="37"/>
      <c r="H46" s="56"/>
      <c r="I46" s="56"/>
      <c r="J46" s="56"/>
      <c r="K46" s="56"/>
    </row>
    <row r="47" spans="1:11" ht="38.25" customHeight="1">
      <c r="A47" s="59"/>
      <c r="B47" s="4" t="s">
        <v>237</v>
      </c>
      <c r="C47" s="41" t="s">
        <v>21</v>
      </c>
      <c r="D47" s="42">
        <v>0.8</v>
      </c>
      <c r="E47" s="37"/>
      <c r="F47" s="46">
        <f>D47+E47</f>
        <v>0.8</v>
      </c>
      <c r="G47" s="37"/>
      <c r="H47" s="56"/>
      <c r="I47" s="56"/>
      <c r="J47" s="56"/>
      <c r="K47" s="56"/>
    </row>
    <row r="48" spans="1:11" ht="66.75" customHeight="1">
      <c r="A48" s="59"/>
      <c r="B48" s="4" t="s">
        <v>156</v>
      </c>
      <c r="C48" s="44" t="s">
        <v>23</v>
      </c>
      <c r="D48" s="37">
        <v>24</v>
      </c>
      <c r="E48" s="37"/>
      <c r="F48" s="38">
        <v>24</v>
      </c>
      <c r="G48" s="37"/>
      <c r="H48" s="56"/>
      <c r="I48" s="56"/>
      <c r="J48" s="56"/>
      <c r="K48" s="56"/>
    </row>
    <row r="49" spans="1:11" ht="108" customHeight="1">
      <c r="A49" s="15" t="s">
        <v>32</v>
      </c>
      <c r="B49" s="15" t="s">
        <v>238</v>
      </c>
      <c r="C49" s="45"/>
      <c r="D49" s="34"/>
      <c r="E49" s="35">
        <v>252758.1</v>
      </c>
      <c r="F49" s="34"/>
      <c r="G49" s="35">
        <v>252951</v>
      </c>
      <c r="H49" s="55"/>
      <c r="I49" s="64">
        <v>252951</v>
      </c>
      <c r="J49" s="55"/>
      <c r="K49" s="77">
        <v>252950.39999999999</v>
      </c>
    </row>
    <row r="50" spans="1:11" ht="52.5" customHeight="1">
      <c r="A50" s="84"/>
      <c r="B50" s="5" t="s">
        <v>33</v>
      </c>
      <c r="C50" s="41" t="s">
        <v>6</v>
      </c>
      <c r="D50" s="37">
        <v>31396</v>
      </c>
      <c r="E50" s="37"/>
      <c r="F50" s="38">
        <f>2730+294+140+386</f>
        <v>3550</v>
      </c>
      <c r="G50" s="37"/>
      <c r="H50" s="24">
        <v>3550</v>
      </c>
      <c r="I50" s="56"/>
      <c r="J50" s="24">
        <v>3550</v>
      </c>
      <c r="K50" s="56"/>
    </row>
    <row r="51" spans="1:11" ht="78.75" customHeight="1">
      <c r="A51" s="84"/>
      <c r="B51" s="5" t="s">
        <v>157</v>
      </c>
      <c r="C51" s="41" t="s">
        <v>6</v>
      </c>
      <c r="D51" s="37">
        <v>25462</v>
      </c>
      <c r="E51" s="47"/>
      <c r="F51" s="38">
        <f>4886+699+1015+2285</f>
        <v>8885</v>
      </c>
      <c r="G51" s="37"/>
      <c r="H51" s="24">
        <v>10226</v>
      </c>
      <c r="I51" s="56"/>
      <c r="J51" s="24">
        <v>10096</v>
      </c>
      <c r="K51" s="56"/>
    </row>
    <row r="52" spans="1:11" ht="77.25" customHeight="1">
      <c r="A52" s="84"/>
      <c r="B52" s="5" t="s">
        <v>216</v>
      </c>
      <c r="C52" s="41" t="s">
        <v>6</v>
      </c>
      <c r="D52" s="65">
        <v>10176</v>
      </c>
      <c r="E52" s="47"/>
      <c r="F52" s="38">
        <f>331+730</f>
        <v>1061</v>
      </c>
      <c r="G52" s="37"/>
      <c r="H52" s="24">
        <v>1300</v>
      </c>
      <c r="I52" s="56"/>
      <c r="J52" s="24">
        <v>1010</v>
      </c>
      <c r="K52" s="56"/>
    </row>
    <row r="53" spans="1:11" ht="65.25" customHeight="1">
      <c r="A53" s="84"/>
      <c r="B53" s="5" t="s">
        <v>215</v>
      </c>
      <c r="C53" s="41" t="s">
        <v>6</v>
      </c>
      <c r="D53" s="37">
        <v>18834</v>
      </c>
      <c r="E53" s="47"/>
      <c r="F53" s="38">
        <v>7377</v>
      </c>
      <c r="G53" s="37"/>
      <c r="H53" s="24">
        <v>9629</v>
      </c>
      <c r="I53" s="56"/>
      <c r="J53" s="24">
        <v>9182</v>
      </c>
      <c r="K53" s="56"/>
    </row>
    <row r="54" spans="1:11" ht="78" customHeight="1">
      <c r="A54" s="84"/>
      <c r="B54" s="10" t="s">
        <v>202</v>
      </c>
      <c r="C54" s="41" t="s">
        <v>21</v>
      </c>
      <c r="D54" s="37">
        <v>0</v>
      </c>
      <c r="E54" s="47"/>
      <c r="F54" s="38">
        <v>4</v>
      </c>
      <c r="G54" s="37"/>
      <c r="H54" s="24">
        <v>4</v>
      </c>
      <c r="I54" s="56"/>
      <c r="J54" s="24">
        <v>4</v>
      </c>
      <c r="K54" s="24"/>
    </row>
    <row r="55" spans="1:11" ht="52.5" customHeight="1">
      <c r="A55" s="84"/>
      <c r="B55" s="10" t="s">
        <v>203</v>
      </c>
      <c r="C55" s="41" t="s">
        <v>23</v>
      </c>
      <c r="D55" s="37">
        <v>4</v>
      </c>
      <c r="E55" s="47"/>
      <c r="F55" s="38">
        <v>4</v>
      </c>
      <c r="G55" s="37"/>
      <c r="H55" s="24">
        <v>4</v>
      </c>
      <c r="I55" s="56"/>
      <c r="J55" s="24">
        <v>4</v>
      </c>
      <c r="K55" s="56"/>
    </row>
    <row r="56" spans="1:11" ht="161.25" customHeight="1">
      <c r="A56" s="15" t="s">
        <v>159</v>
      </c>
      <c r="B56" s="15" t="s">
        <v>158</v>
      </c>
      <c r="C56" s="45"/>
      <c r="D56" s="34"/>
      <c r="E56" s="35">
        <v>1440378.83</v>
      </c>
      <c r="F56" s="34"/>
      <c r="G56" s="35">
        <v>1697434</v>
      </c>
      <c r="H56" s="55"/>
      <c r="I56" s="64">
        <v>1825286.2</v>
      </c>
      <c r="J56" s="55"/>
      <c r="K56" s="77">
        <v>1236918.31</v>
      </c>
    </row>
    <row r="57" spans="1:11" ht="38.25" customHeight="1">
      <c r="A57" s="84"/>
      <c r="B57" s="5" t="s">
        <v>160</v>
      </c>
      <c r="C57" s="41" t="s">
        <v>6</v>
      </c>
      <c r="D57" s="37">
        <v>38442</v>
      </c>
      <c r="E57" s="37"/>
      <c r="F57" s="38">
        <v>36751</v>
      </c>
      <c r="G57" s="37"/>
      <c r="H57" s="24">
        <v>41324</v>
      </c>
      <c r="I57" s="56"/>
      <c r="J57" s="24">
        <v>35532</v>
      </c>
      <c r="K57" s="56"/>
    </row>
    <row r="58" spans="1:11" ht="48.75" customHeight="1">
      <c r="A58" s="84"/>
      <c r="B58" s="5" t="s">
        <v>161</v>
      </c>
      <c r="C58" s="41" t="s">
        <v>6</v>
      </c>
      <c r="D58" s="37">
        <v>38609</v>
      </c>
      <c r="E58" s="37"/>
      <c r="F58" s="38">
        <v>36136</v>
      </c>
      <c r="G58" s="37"/>
      <c r="H58" s="24">
        <v>40362</v>
      </c>
      <c r="I58" s="56"/>
      <c r="J58" s="24">
        <v>32859</v>
      </c>
      <c r="K58" s="56"/>
    </row>
    <row r="59" spans="1:11" ht="47.25" customHeight="1">
      <c r="A59" s="84"/>
      <c r="B59" s="5" t="s">
        <v>162</v>
      </c>
      <c r="C59" s="41" t="s">
        <v>6</v>
      </c>
      <c r="D59" s="37">
        <v>38124</v>
      </c>
      <c r="E59" s="37"/>
      <c r="F59" s="38">
        <v>35745</v>
      </c>
      <c r="G59" s="37"/>
      <c r="H59" s="24">
        <v>40362</v>
      </c>
      <c r="I59" s="56"/>
      <c r="J59" s="24">
        <v>32601</v>
      </c>
      <c r="K59" s="56"/>
    </row>
    <row r="60" spans="1:11" ht="48.75" customHeight="1">
      <c r="A60" s="84"/>
      <c r="B60" s="5" t="s">
        <v>163</v>
      </c>
      <c r="C60" s="41" t="s">
        <v>6</v>
      </c>
      <c r="D60" s="37">
        <v>35731</v>
      </c>
      <c r="E60" s="37"/>
      <c r="F60" s="38">
        <v>33606</v>
      </c>
      <c r="G60" s="37"/>
      <c r="H60" s="24">
        <v>37603</v>
      </c>
      <c r="I60" s="56"/>
      <c r="J60" s="24">
        <v>30480</v>
      </c>
      <c r="K60" s="56"/>
    </row>
    <row r="61" spans="1:11" ht="54" customHeight="1">
      <c r="A61" s="84"/>
      <c r="B61" s="3" t="s">
        <v>211</v>
      </c>
      <c r="C61" s="41" t="s">
        <v>6</v>
      </c>
      <c r="D61" s="37">
        <v>39243</v>
      </c>
      <c r="E61" s="37"/>
      <c r="F61" s="38">
        <v>36740</v>
      </c>
      <c r="G61" s="37"/>
      <c r="H61" s="24">
        <v>37603</v>
      </c>
      <c r="I61" s="56"/>
      <c r="J61" s="24">
        <v>33972</v>
      </c>
      <c r="K61" s="56"/>
    </row>
    <row r="62" spans="1:11" ht="46.5" customHeight="1">
      <c r="A62" s="84"/>
      <c r="B62" s="5" t="s">
        <v>164</v>
      </c>
      <c r="C62" s="41" t="s">
        <v>6</v>
      </c>
      <c r="D62" s="37">
        <v>38822</v>
      </c>
      <c r="E62" s="37"/>
      <c r="F62" s="38">
        <v>37328</v>
      </c>
      <c r="G62" s="37"/>
      <c r="H62" s="24">
        <v>40432</v>
      </c>
      <c r="I62" s="56"/>
      <c r="J62" s="24">
        <v>34703</v>
      </c>
      <c r="K62" s="56"/>
    </row>
    <row r="63" spans="1:11" ht="51.75" customHeight="1">
      <c r="A63" s="84"/>
      <c r="B63" s="5" t="s">
        <v>165</v>
      </c>
      <c r="C63" s="41" t="s">
        <v>6</v>
      </c>
      <c r="D63" s="37">
        <v>35656</v>
      </c>
      <c r="E63" s="37"/>
      <c r="F63" s="38">
        <v>29973</v>
      </c>
      <c r="G63" s="37"/>
      <c r="H63" s="24">
        <v>18000</v>
      </c>
      <c r="I63" s="56"/>
      <c r="J63" s="24">
        <v>17510</v>
      </c>
      <c r="K63" s="56"/>
    </row>
    <row r="64" spans="1:11" ht="66.75" customHeight="1">
      <c r="A64" s="84"/>
      <c r="B64" s="5" t="s">
        <v>166</v>
      </c>
      <c r="C64" s="48" t="s">
        <v>31</v>
      </c>
      <c r="D64" s="49">
        <v>0.98499999999999999</v>
      </c>
      <c r="E64" s="37"/>
      <c r="F64" s="46">
        <v>0.98</v>
      </c>
      <c r="G64" s="37"/>
      <c r="H64" s="28">
        <v>0.96</v>
      </c>
      <c r="I64" s="56"/>
      <c r="J64" s="26">
        <v>0.98</v>
      </c>
      <c r="K64" s="56"/>
    </row>
    <row r="65" spans="1:11" ht="78" customHeight="1">
      <c r="A65" s="84"/>
      <c r="B65" s="5" t="s">
        <v>167</v>
      </c>
      <c r="C65" s="48" t="s">
        <v>31</v>
      </c>
      <c r="D65" s="49">
        <v>0.97030000000000005</v>
      </c>
      <c r="E65" s="37"/>
      <c r="F65" s="46">
        <v>0.96</v>
      </c>
      <c r="G65" s="37"/>
      <c r="H65" s="28">
        <v>0.96</v>
      </c>
      <c r="I65" s="56"/>
      <c r="J65" s="26">
        <v>0.94</v>
      </c>
      <c r="K65" s="56"/>
    </row>
    <row r="66" spans="1:11" ht="78.75" customHeight="1">
      <c r="A66" s="84"/>
      <c r="B66" s="5" t="s">
        <v>168</v>
      </c>
      <c r="C66" s="48" t="s">
        <v>31</v>
      </c>
      <c r="D66" s="49">
        <v>0.9425</v>
      </c>
      <c r="E66" s="37"/>
      <c r="F66" s="46">
        <v>0.94</v>
      </c>
      <c r="G66" s="37"/>
      <c r="H66" s="28">
        <v>0.93</v>
      </c>
      <c r="I66" s="56"/>
      <c r="J66" s="26">
        <v>0.92</v>
      </c>
      <c r="K66" s="56"/>
    </row>
    <row r="67" spans="1:11" ht="60.75" customHeight="1">
      <c r="A67" s="84"/>
      <c r="B67" s="5" t="s">
        <v>169</v>
      </c>
      <c r="C67" s="48" t="s">
        <v>31</v>
      </c>
      <c r="D67" s="49">
        <v>0.93799999999999994</v>
      </c>
      <c r="E67" s="37"/>
      <c r="F67" s="46">
        <v>0.94</v>
      </c>
      <c r="G67" s="37"/>
      <c r="H67" s="28">
        <v>0.93</v>
      </c>
      <c r="I67" s="56"/>
      <c r="J67" s="26">
        <v>0.92</v>
      </c>
      <c r="K67" s="56"/>
    </row>
    <row r="68" spans="1:11" ht="61.5" customHeight="1">
      <c r="A68" s="84"/>
      <c r="B68" s="5" t="s">
        <v>170</v>
      </c>
      <c r="C68" s="48" t="s">
        <v>31</v>
      </c>
      <c r="D68" s="49">
        <v>0.95699999999999996</v>
      </c>
      <c r="E68" s="37"/>
      <c r="F68" s="46">
        <v>0.95599999999999996</v>
      </c>
      <c r="G68" s="37"/>
      <c r="H68" s="28">
        <v>0.95</v>
      </c>
      <c r="I68" s="56"/>
      <c r="J68" s="26">
        <v>0.94</v>
      </c>
      <c r="K68" s="56"/>
    </row>
    <row r="69" spans="1:11" ht="49.5" customHeight="1">
      <c r="A69" s="84"/>
      <c r="B69" s="3" t="s">
        <v>294</v>
      </c>
      <c r="C69" s="48" t="s">
        <v>23</v>
      </c>
      <c r="D69" s="49"/>
      <c r="E69" s="37"/>
      <c r="F69" s="46"/>
      <c r="G69" s="37"/>
      <c r="H69" s="28" t="s">
        <v>295</v>
      </c>
      <c r="I69" s="56"/>
      <c r="J69" s="28" t="s">
        <v>295</v>
      </c>
      <c r="K69" s="56"/>
    </row>
    <row r="70" spans="1:11" ht="335.25" customHeight="1">
      <c r="A70" s="14" t="s">
        <v>296</v>
      </c>
      <c r="B70" s="14"/>
      <c r="C70" s="50"/>
      <c r="D70" s="66"/>
      <c r="E70" s="34"/>
      <c r="F70" s="67"/>
      <c r="G70" s="34"/>
      <c r="H70" s="68"/>
      <c r="I70" s="55"/>
      <c r="J70" s="68"/>
      <c r="K70" s="64">
        <v>344807.2</v>
      </c>
    </row>
    <row r="71" spans="1:11" ht="36" customHeight="1">
      <c r="A71" s="85"/>
      <c r="B71" s="3" t="s">
        <v>160</v>
      </c>
      <c r="C71" s="48" t="s">
        <v>6</v>
      </c>
      <c r="D71" s="49"/>
      <c r="E71" s="37"/>
      <c r="F71" s="46"/>
      <c r="G71" s="37"/>
      <c r="H71" s="24">
        <v>41324</v>
      </c>
      <c r="I71" s="56"/>
      <c r="J71" s="24">
        <v>41324</v>
      </c>
      <c r="K71" s="23"/>
    </row>
    <row r="72" spans="1:11" ht="45.75" customHeight="1">
      <c r="A72" s="85"/>
      <c r="B72" s="3" t="s">
        <v>297</v>
      </c>
      <c r="C72" s="29" t="s">
        <v>6</v>
      </c>
      <c r="D72" s="49"/>
      <c r="E72" s="37"/>
      <c r="F72" s="46"/>
      <c r="G72" s="37"/>
      <c r="H72" s="24">
        <v>40362</v>
      </c>
      <c r="I72" s="56"/>
      <c r="J72" s="24">
        <v>40362</v>
      </c>
      <c r="K72" s="56"/>
    </row>
    <row r="73" spans="1:11" ht="45.75" customHeight="1">
      <c r="A73" s="85"/>
      <c r="B73" s="3" t="s">
        <v>162</v>
      </c>
      <c r="C73" s="29" t="s">
        <v>6</v>
      </c>
      <c r="D73" s="49"/>
      <c r="E73" s="37"/>
      <c r="F73" s="46"/>
      <c r="G73" s="37"/>
      <c r="H73" s="24">
        <v>40362</v>
      </c>
      <c r="I73" s="56"/>
      <c r="J73" s="24">
        <v>40362</v>
      </c>
      <c r="K73" s="56"/>
    </row>
    <row r="74" spans="1:11" ht="45.75" customHeight="1">
      <c r="A74" s="85"/>
      <c r="B74" s="3" t="s">
        <v>163</v>
      </c>
      <c r="C74" s="29" t="s">
        <v>6</v>
      </c>
      <c r="D74" s="49"/>
      <c r="E74" s="37"/>
      <c r="F74" s="46"/>
      <c r="G74" s="37"/>
      <c r="H74" s="24">
        <v>37603</v>
      </c>
      <c r="I74" s="56"/>
      <c r="J74" s="24">
        <v>37603</v>
      </c>
      <c r="K74" s="56"/>
    </row>
    <row r="75" spans="1:11" ht="45.75" customHeight="1">
      <c r="A75" s="85"/>
      <c r="B75" s="3" t="s">
        <v>298</v>
      </c>
      <c r="C75" s="29" t="s">
        <v>6</v>
      </c>
      <c r="D75" s="49"/>
      <c r="E75" s="37"/>
      <c r="F75" s="46"/>
      <c r="G75" s="37"/>
      <c r="H75" s="24">
        <v>41324</v>
      </c>
      <c r="I75" s="56"/>
      <c r="J75" s="24">
        <v>41324</v>
      </c>
      <c r="K75" s="56"/>
    </row>
    <row r="76" spans="1:11" ht="45.75" customHeight="1">
      <c r="A76" s="85"/>
      <c r="B76" s="3" t="s">
        <v>164</v>
      </c>
      <c r="C76" s="29" t="s">
        <v>6</v>
      </c>
      <c r="D76" s="49"/>
      <c r="E76" s="37"/>
      <c r="F76" s="46"/>
      <c r="G76" s="37"/>
      <c r="H76" s="24">
        <v>40432</v>
      </c>
      <c r="I76" s="56"/>
      <c r="J76" s="24">
        <v>40432</v>
      </c>
      <c r="K76" s="56"/>
    </row>
    <row r="77" spans="1:11" ht="45.75" customHeight="1">
      <c r="A77" s="85"/>
      <c r="B77" s="3" t="s">
        <v>299</v>
      </c>
      <c r="C77" s="29" t="s">
        <v>6</v>
      </c>
      <c r="D77" s="49"/>
      <c r="E77" s="37"/>
      <c r="F77" s="46"/>
      <c r="G77" s="37"/>
      <c r="H77" s="24">
        <v>18000</v>
      </c>
      <c r="I77" s="56"/>
      <c r="J77" s="24">
        <v>18000</v>
      </c>
      <c r="K77" s="56"/>
    </row>
    <row r="78" spans="1:11" ht="86.25" customHeight="1">
      <c r="A78" s="85"/>
      <c r="B78" s="3" t="s">
        <v>300</v>
      </c>
      <c r="C78" s="29" t="s">
        <v>21</v>
      </c>
      <c r="D78" s="49"/>
      <c r="E78" s="37"/>
      <c r="F78" s="46"/>
      <c r="G78" s="37"/>
      <c r="H78" s="24">
        <v>96</v>
      </c>
      <c r="I78" s="56"/>
      <c r="J78" s="24">
        <v>96</v>
      </c>
      <c r="K78" s="56"/>
    </row>
    <row r="79" spans="1:11" ht="76.5" customHeight="1">
      <c r="A79" s="85"/>
      <c r="B79" s="3" t="s">
        <v>301</v>
      </c>
      <c r="C79" s="29" t="s">
        <v>21</v>
      </c>
      <c r="D79" s="49"/>
      <c r="E79" s="37"/>
      <c r="F79" s="46"/>
      <c r="G79" s="37"/>
      <c r="H79" s="24">
        <v>93</v>
      </c>
      <c r="I79" s="56"/>
      <c r="J79" s="24">
        <v>93</v>
      </c>
      <c r="K79" s="56"/>
    </row>
    <row r="80" spans="1:11" ht="68.25" customHeight="1">
      <c r="A80" s="85"/>
      <c r="B80" s="3" t="s">
        <v>169</v>
      </c>
      <c r="C80" s="29" t="s">
        <v>21</v>
      </c>
      <c r="D80" s="49"/>
      <c r="E80" s="37"/>
      <c r="F80" s="46"/>
      <c r="G80" s="37"/>
      <c r="H80" s="24">
        <v>93</v>
      </c>
      <c r="I80" s="56"/>
      <c r="J80" s="24">
        <v>93</v>
      </c>
      <c r="K80" s="56"/>
    </row>
    <row r="81" spans="1:11" ht="64.5" customHeight="1">
      <c r="A81" s="85"/>
      <c r="B81" s="3" t="s">
        <v>170</v>
      </c>
      <c r="C81" s="29" t="s">
        <v>21</v>
      </c>
      <c r="D81" s="49"/>
      <c r="E81" s="37"/>
      <c r="F81" s="46"/>
      <c r="G81" s="37"/>
      <c r="H81" s="24">
        <v>95</v>
      </c>
      <c r="I81" s="56"/>
      <c r="J81" s="24">
        <v>95</v>
      </c>
      <c r="K81" s="56"/>
    </row>
    <row r="82" spans="1:11" ht="183" customHeight="1">
      <c r="A82" s="14" t="s">
        <v>302</v>
      </c>
      <c r="B82" s="14"/>
      <c r="C82" s="69"/>
      <c r="D82" s="66"/>
      <c r="E82" s="34"/>
      <c r="F82" s="67"/>
      <c r="G82" s="34"/>
      <c r="H82" s="22"/>
      <c r="I82" s="55"/>
      <c r="J82" s="22"/>
      <c r="K82" s="64">
        <v>28710</v>
      </c>
    </row>
    <row r="83" spans="1:11" ht="56.25" customHeight="1">
      <c r="A83" s="60"/>
      <c r="B83" s="3" t="s">
        <v>303</v>
      </c>
      <c r="C83" s="29" t="s">
        <v>6</v>
      </c>
      <c r="D83" s="49"/>
      <c r="E83" s="37"/>
      <c r="F83" s="46"/>
      <c r="G83" s="37"/>
      <c r="H83" s="24">
        <v>18000</v>
      </c>
      <c r="I83" s="56"/>
      <c r="J83" s="24">
        <v>18000</v>
      </c>
      <c r="K83" s="56"/>
    </row>
    <row r="84" spans="1:11" ht="396" customHeight="1">
      <c r="A84" s="14" t="s">
        <v>34</v>
      </c>
      <c r="B84" s="14" t="s">
        <v>304</v>
      </c>
      <c r="C84" s="69"/>
      <c r="D84" s="66"/>
      <c r="E84" s="34"/>
      <c r="F84" s="67"/>
      <c r="G84" s="34"/>
      <c r="H84" s="22"/>
      <c r="I84" s="64">
        <v>2736303.2</v>
      </c>
      <c r="J84" s="22"/>
      <c r="K84" s="70">
        <v>2200527.3199999998</v>
      </c>
    </row>
    <row r="85" spans="1:11" ht="158.25" customHeight="1">
      <c r="A85" s="14" t="s">
        <v>305</v>
      </c>
      <c r="B85" s="14" t="s">
        <v>306</v>
      </c>
      <c r="C85" s="69"/>
      <c r="D85" s="66"/>
      <c r="E85" s="34"/>
      <c r="F85" s="67"/>
      <c r="G85" s="34"/>
      <c r="H85" s="22"/>
      <c r="I85" s="64">
        <v>162488.1</v>
      </c>
      <c r="J85" s="22"/>
      <c r="K85" s="64">
        <v>177978.94</v>
      </c>
    </row>
    <row r="86" spans="1:11" ht="222.75" customHeight="1">
      <c r="A86" s="14" t="s">
        <v>307</v>
      </c>
      <c r="B86" s="14" t="s">
        <v>308</v>
      </c>
      <c r="C86" s="50"/>
      <c r="D86" s="66"/>
      <c r="E86" s="34"/>
      <c r="F86" s="67"/>
      <c r="G86" s="34"/>
      <c r="H86" s="68"/>
      <c r="I86" s="55"/>
      <c r="J86" s="68"/>
      <c r="K86" s="64">
        <v>7230</v>
      </c>
    </row>
    <row r="87" spans="1:11" ht="136.5" customHeight="1">
      <c r="A87" s="14" t="s">
        <v>239</v>
      </c>
      <c r="B87" s="14" t="s">
        <v>240</v>
      </c>
      <c r="C87" s="50"/>
      <c r="D87" s="51"/>
      <c r="E87" s="34"/>
      <c r="F87" s="34"/>
      <c r="G87" s="35">
        <v>37229.35</v>
      </c>
      <c r="H87" s="55"/>
      <c r="I87" s="55"/>
      <c r="J87" s="55"/>
      <c r="K87" s="55"/>
    </row>
    <row r="88" spans="1:11" ht="110.25" customHeight="1">
      <c r="A88" s="16" t="s">
        <v>143</v>
      </c>
      <c r="B88" s="16" t="s">
        <v>241</v>
      </c>
      <c r="C88" s="50"/>
      <c r="D88" s="51"/>
      <c r="E88" s="34"/>
      <c r="F88" s="34"/>
      <c r="G88" s="35">
        <v>32489.19</v>
      </c>
      <c r="H88" s="55"/>
      <c r="I88" s="64">
        <v>37152</v>
      </c>
      <c r="J88" s="55"/>
      <c r="K88" s="64">
        <v>17688</v>
      </c>
    </row>
    <row r="89" spans="1:11" ht="63.75" customHeight="1">
      <c r="A89" s="61"/>
      <c r="B89" s="2" t="s">
        <v>201</v>
      </c>
      <c r="C89" s="48" t="s">
        <v>6</v>
      </c>
      <c r="D89" s="47"/>
      <c r="E89" s="37"/>
      <c r="F89" s="38">
        <v>570</v>
      </c>
      <c r="G89" s="37"/>
      <c r="H89" s="24">
        <v>516</v>
      </c>
      <c r="I89" s="56"/>
      <c r="J89" s="24">
        <v>246</v>
      </c>
      <c r="K89" s="56"/>
    </row>
    <row r="90" spans="1:11" ht="170.25" customHeight="1">
      <c r="A90" s="16" t="s">
        <v>34</v>
      </c>
      <c r="B90" s="15" t="s">
        <v>217</v>
      </c>
      <c r="C90" s="50"/>
      <c r="D90" s="51"/>
      <c r="E90" s="35">
        <v>6223794.5499999998</v>
      </c>
      <c r="F90" s="34"/>
      <c r="G90" s="35">
        <v>2490455.96</v>
      </c>
      <c r="H90" s="55"/>
      <c r="I90" s="55"/>
      <c r="J90" s="55"/>
      <c r="K90" s="55"/>
    </row>
    <row r="91" spans="1:11" ht="168" customHeight="1">
      <c r="A91" s="75" t="s">
        <v>35</v>
      </c>
      <c r="B91" s="15" t="s">
        <v>36</v>
      </c>
      <c r="C91" s="45"/>
      <c r="D91" s="34"/>
      <c r="E91" s="35">
        <v>45249.79</v>
      </c>
      <c r="F91" s="34"/>
      <c r="G91" s="34"/>
      <c r="H91" s="55"/>
      <c r="I91" s="55"/>
      <c r="J91" s="55"/>
      <c r="K91" s="55"/>
    </row>
    <row r="92" spans="1:11" ht="174.75" customHeight="1">
      <c r="A92" s="14" t="s">
        <v>242</v>
      </c>
      <c r="B92" s="14" t="s">
        <v>243</v>
      </c>
      <c r="C92" s="52"/>
      <c r="D92" s="34"/>
      <c r="E92" s="35">
        <v>95499.03</v>
      </c>
      <c r="F92" s="34"/>
      <c r="G92" s="35">
        <v>24570.68</v>
      </c>
      <c r="H92" s="55"/>
      <c r="I92" s="55"/>
      <c r="J92" s="55"/>
      <c r="K92" s="55"/>
    </row>
    <row r="93" spans="1:11" ht="177" customHeight="1">
      <c r="A93" s="14" t="s">
        <v>244</v>
      </c>
      <c r="B93" s="14" t="s">
        <v>245</v>
      </c>
      <c r="C93" s="52"/>
      <c r="D93" s="34"/>
      <c r="E93" s="35">
        <v>209497.79</v>
      </c>
      <c r="F93" s="34"/>
      <c r="G93" s="35">
        <v>160304.84</v>
      </c>
      <c r="H93" s="55"/>
      <c r="I93" s="55"/>
      <c r="J93" s="55"/>
      <c r="K93" s="55"/>
    </row>
    <row r="94" spans="1:11" ht="288" customHeight="1">
      <c r="A94" s="15" t="s">
        <v>37</v>
      </c>
      <c r="B94" s="15" t="s">
        <v>38</v>
      </c>
      <c r="C94" s="45"/>
      <c r="D94" s="34"/>
      <c r="E94" s="35">
        <v>8511.61</v>
      </c>
      <c r="F94" s="34"/>
      <c r="G94" s="34"/>
      <c r="H94" s="55"/>
      <c r="I94" s="55"/>
      <c r="J94" s="55"/>
      <c r="K94" s="55"/>
    </row>
    <row r="95" spans="1:11" ht="134.25" customHeight="1">
      <c r="A95" s="60"/>
      <c r="B95" s="5" t="s">
        <v>204</v>
      </c>
      <c r="C95" s="41" t="s">
        <v>6</v>
      </c>
      <c r="D95" s="47"/>
      <c r="E95" s="47"/>
      <c r="F95" s="37"/>
      <c r="G95" s="37"/>
      <c r="H95" s="56"/>
      <c r="I95" s="56"/>
      <c r="J95" s="56"/>
      <c r="K95" s="56"/>
    </row>
    <row r="96" spans="1:11" ht="126.75" customHeight="1">
      <c r="A96" s="15" t="s">
        <v>171</v>
      </c>
      <c r="B96" s="15" t="s">
        <v>172</v>
      </c>
      <c r="C96" s="45"/>
      <c r="D96" s="34"/>
      <c r="E96" s="35">
        <v>238347.95</v>
      </c>
      <c r="F96" s="34"/>
      <c r="G96" s="35">
        <v>514169.87</v>
      </c>
      <c r="H96" s="55"/>
      <c r="I96" s="64">
        <v>539725.5</v>
      </c>
      <c r="J96" s="55"/>
      <c r="K96" s="64">
        <f>377.9+111767.313</f>
        <v>112145.21299999999</v>
      </c>
    </row>
    <row r="97" spans="1:11" ht="67.5" customHeight="1">
      <c r="A97" s="60"/>
      <c r="B97" s="5" t="s">
        <v>173</v>
      </c>
      <c r="C97" s="48" t="s">
        <v>31</v>
      </c>
      <c r="D97" s="37" t="s">
        <v>212</v>
      </c>
      <c r="E97" s="37"/>
      <c r="F97" s="46">
        <v>0.46</v>
      </c>
      <c r="G97" s="37"/>
      <c r="H97" s="30" t="s">
        <v>309</v>
      </c>
      <c r="I97" s="56"/>
      <c r="J97" s="30" t="s">
        <v>312</v>
      </c>
      <c r="K97" s="56"/>
    </row>
    <row r="98" spans="1:11" ht="58.5" customHeight="1">
      <c r="A98" s="60"/>
      <c r="B98" s="5" t="s">
        <v>174</v>
      </c>
      <c r="C98" s="48" t="s">
        <v>31</v>
      </c>
      <c r="D98" s="43">
        <v>0.33500000000000002</v>
      </c>
      <c r="E98" s="37"/>
      <c r="F98" s="46">
        <v>0.27</v>
      </c>
      <c r="G98" s="37"/>
      <c r="H98" s="30" t="s">
        <v>310</v>
      </c>
      <c r="I98" s="56"/>
      <c r="J98" s="30" t="s">
        <v>313</v>
      </c>
      <c r="K98" s="56"/>
    </row>
    <row r="99" spans="1:11" ht="85.5" customHeight="1">
      <c r="A99" s="60"/>
      <c r="B99" s="5" t="s">
        <v>175</v>
      </c>
      <c r="C99" s="48" t="s">
        <v>31</v>
      </c>
      <c r="D99" s="43">
        <v>0.82599999999999996</v>
      </c>
      <c r="E99" s="37"/>
      <c r="F99" s="46">
        <v>0.89</v>
      </c>
      <c r="G99" s="37"/>
      <c r="H99" s="30" t="s">
        <v>311</v>
      </c>
      <c r="I99" s="56"/>
      <c r="J99" s="30" t="s">
        <v>314</v>
      </c>
      <c r="K99" s="56"/>
    </row>
    <row r="100" spans="1:11" ht="73.5" customHeight="1">
      <c r="A100" s="60"/>
      <c r="B100" s="5" t="s">
        <v>176</v>
      </c>
      <c r="C100" s="48" t="s">
        <v>31</v>
      </c>
      <c r="D100" s="37">
        <v>2300</v>
      </c>
      <c r="E100" s="37"/>
      <c r="F100" s="38">
        <v>2300</v>
      </c>
      <c r="G100" s="37"/>
      <c r="H100" s="24">
        <v>2500</v>
      </c>
      <c r="I100" s="56"/>
      <c r="J100" s="24">
        <v>2500</v>
      </c>
      <c r="K100" s="56"/>
    </row>
    <row r="101" spans="1:11" ht="58.5" customHeight="1">
      <c r="A101" s="60"/>
      <c r="B101" s="5" t="s">
        <v>177</v>
      </c>
      <c r="C101" s="48" t="s">
        <v>31</v>
      </c>
      <c r="D101" s="43">
        <v>0.95</v>
      </c>
      <c r="E101" s="37"/>
      <c r="F101" s="46">
        <v>0.79</v>
      </c>
      <c r="G101" s="37"/>
      <c r="H101" s="31">
        <v>7.0000000000000001E-3</v>
      </c>
      <c r="I101" s="56"/>
      <c r="J101" s="30" t="s">
        <v>316</v>
      </c>
      <c r="K101" s="56"/>
    </row>
    <row r="102" spans="1:11" ht="56.25" customHeight="1">
      <c r="A102" s="60"/>
      <c r="B102" s="5" t="s">
        <v>178</v>
      </c>
      <c r="C102" s="48" t="s">
        <v>31</v>
      </c>
      <c r="D102" s="37" t="s">
        <v>213</v>
      </c>
      <c r="E102" s="37"/>
      <c r="F102" s="38" t="s">
        <v>246</v>
      </c>
      <c r="G102" s="37"/>
      <c r="H102" s="30" t="s">
        <v>315</v>
      </c>
      <c r="I102" s="56"/>
      <c r="J102" s="32">
        <v>501</v>
      </c>
      <c r="K102" s="56"/>
    </row>
    <row r="103" spans="1:11" ht="160.5" customHeight="1">
      <c r="A103" s="15" t="s">
        <v>179</v>
      </c>
      <c r="B103" s="15" t="s">
        <v>180</v>
      </c>
      <c r="C103" s="50"/>
      <c r="D103" s="34"/>
      <c r="E103" s="35">
        <v>472195.16</v>
      </c>
      <c r="F103" s="34"/>
      <c r="G103" s="35">
        <v>449133.51</v>
      </c>
      <c r="H103" s="55"/>
      <c r="I103" s="64">
        <v>905398.3</v>
      </c>
      <c r="J103" s="55"/>
      <c r="K103" s="64">
        <v>451504.61</v>
      </c>
    </row>
    <row r="104" spans="1:11" ht="73.5" customHeight="1">
      <c r="A104" s="84"/>
      <c r="B104" s="5" t="s">
        <v>181</v>
      </c>
      <c r="C104" s="41" t="s">
        <v>6</v>
      </c>
      <c r="D104" s="37">
        <v>228</v>
      </c>
      <c r="E104" s="37"/>
      <c r="F104" s="38">
        <v>926</v>
      </c>
      <c r="G104" s="37"/>
      <c r="H104" s="24">
        <v>1100</v>
      </c>
      <c r="I104" s="56"/>
      <c r="J104" s="32">
        <v>578</v>
      </c>
      <c r="K104" s="56"/>
    </row>
    <row r="105" spans="1:11" ht="67.5" customHeight="1">
      <c r="A105" s="84"/>
      <c r="B105" s="5" t="s">
        <v>182</v>
      </c>
      <c r="C105" s="41" t="s">
        <v>6</v>
      </c>
      <c r="D105" s="53">
        <v>59</v>
      </c>
      <c r="E105" s="37"/>
      <c r="F105" s="38">
        <v>104</v>
      </c>
      <c r="G105" s="37"/>
      <c r="H105" s="24">
        <v>118</v>
      </c>
      <c r="I105" s="56"/>
      <c r="J105" s="32">
        <v>66</v>
      </c>
      <c r="K105" s="56"/>
    </row>
    <row r="106" spans="1:11" ht="51.75" customHeight="1">
      <c r="A106" s="84"/>
      <c r="B106" s="5" t="s">
        <v>183</v>
      </c>
      <c r="C106" s="41" t="s">
        <v>6</v>
      </c>
      <c r="D106" s="53">
        <v>61</v>
      </c>
      <c r="E106" s="37"/>
      <c r="F106" s="38">
        <v>105</v>
      </c>
      <c r="G106" s="37"/>
      <c r="H106" s="24">
        <v>97</v>
      </c>
      <c r="I106" s="56"/>
      <c r="J106" s="32">
        <v>68</v>
      </c>
      <c r="K106" s="56"/>
    </row>
    <row r="107" spans="1:11" ht="50.25" customHeight="1">
      <c r="A107" s="84"/>
      <c r="B107" s="5" t="s">
        <v>184</v>
      </c>
      <c r="C107" s="41" t="s">
        <v>6</v>
      </c>
      <c r="D107" s="53">
        <v>10</v>
      </c>
      <c r="E107" s="37"/>
      <c r="F107" s="38">
        <v>47</v>
      </c>
      <c r="G107" s="37"/>
      <c r="H107" s="24">
        <v>18</v>
      </c>
      <c r="I107" s="56"/>
      <c r="J107" s="32">
        <v>36</v>
      </c>
      <c r="K107" s="56"/>
    </row>
    <row r="108" spans="1:11" ht="78" customHeight="1">
      <c r="A108" s="84"/>
      <c r="B108" s="5" t="s">
        <v>185</v>
      </c>
      <c r="C108" s="48" t="s">
        <v>31</v>
      </c>
      <c r="D108" s="49">
        <v>0.82</v>
      </c>
      <c r="E108" s="37"/>
      <c r="F108" s="38" t="s">
        <v>247</v>
      </c>
      <c r="G108" s="37"/>
      <c r="H108" s="30">
        <v>0.85</v>
      </c>
      <c r="I108" s="56"/>
      <c r="J108" s="32" t="s">
        <v>317</v>
      </c>
      <c r="K108" s="56"/>
    </row>
    <row r="109" spans="1:11" ht="76.5" customHeight="1">
      <c r="A109" s="84"/>
      <c r="B109" s="5" t="s">
        <v>186</v>
      </c>
      <c r="C109" s="48" t="s">
        <v>31</v>
      </c>
      <c r="D109" s="49">
        <v>0.12</v>
      </c>
      <c r="E109" s="37"/>
      <c r="F109" s="37"/>
      <c r="G109" s="37"/>
      <c r="H109" s="56"/>
      <c r="I109" s="56"/>
      <c r="J109" s="56"/>
      <c r="K109" s="56"/>
    </row>
    <row r="110" spans="1:11" ht="81" customHeight="1">
      <c r="A110" s="84"/>
      <c r="B110" s="5" t="s">
        <v>187</v>
      </c>
      <c r="C110" s="48" t="s">
        <v>31</v>
      </c>
      <c r="D110" s="49">
        <v>1</v>
      </c>
      <c r="E110" s="37"/>
      <c r="F110" s="47"/>
      <c r="G110" s="37"/>
      <c r="H110" s="56"/>
      <c r="I110" s="56"/>
      <c r="J110" s="56"/>
      <c r="K110" s="56"/>
    </row>
    <row r="111" spans="1:11" ht="85.5" customHeight="1">
      <c r="A111" s="84"/>
      <c r="B111" s="5" t="s">
        <v>188</v>
      </c>
      <c r="C111" s="48" t="s">
        <v>31</v>
      </c>
      <c r="D111" s="49">
        <v>9.6000000000000002E-2</v>
      </c>
      <c r="E111" s="37"/>
      <c r="F111" s="47"/>
      <c r="G111" s="37"/>
      <c r="H111" s="56"/>
      <c r="I111" s="56"/>
      <c r="J111" s="56"/>
      <c r="K111" s="56"/>
    </row>
    <row r="112" spans="1:11" ht="66.75" customHeight="1">
      <c r="A112" s="84"/>
      <c r="B112" s="5" t="s">
        <v>189</v>
      </c>
      <c r="C112" s="48" t="s">
        <v>31</v>
      </c>
      <c r="D112" s="49">
        <v>0.96</v>
      </c>
      <c r="E112" s="37"/>
      <c r="F112" s="37"/>
      <c r="G112" s="37"/>
      <c r="H112" s="56"/>
      <c r="I112" s="56"/>
      <c r="J112" s="56"/>
      <c r="K112" s="56"/>
    </row>
    <row r="113" spans="1:11" ht="69" customHeight="1">
      <c r="A113" s="84"/>
      <c r="B113" s="5" t="s">
        <v>190</v>
      </c>
      <c r="C113" s="48" t="s">
        <v>31</v>
      </c>
      <c r="D113" s="49">
        <v>0.82</v>
      </c>
      <c r="E113" s="37"/>
      <c r="F113" s="37"/>
      <c r="G113" s="37"/>
      <c r="H113" s="30" t="s">
        <v>318</v>
      </c>
      <c r="I113" s="56"/>
      <c r="J113" s="32" t="s">
        <v>319</v>
      </c>
      <c r="K113" s="56"/>
    </row>
    <row r="114" spans="1:11" ht="66.75" customHeight="1">
      <c r="A114" s="84"/>
      <c r="B114" s="5" t="s">
        <v>191</v>
      </c>
      <c r="C114" s="48" t="s">
        <v>31</v>
      </c>
      <c r="D114" s="49">
        <v>0.89</v>
      </c>
      <c r="E114" s="37"/>
      <c r="F114" s="37"/>
      <c r="G114" s="37"/>
      <c r="H114" s="56"/>
      <c r="I114" s="56"/>
      <c r="J114" s="56"/>
      <c r="K114" s="56"/>
    </row>
    <row r="115" spans="1:11" ht="56.25" customHeight="1">
      <c r="A115" s="84"/>
      <c r="B115" s="5" t="s">
        <v>192</v>
      </c>
      <c r="C115" s="48" t="s">
        <v>31</v>
      </c>
      <c r="D115" s="49">
        <v>0.28000000000000003</v>
      </c>
      <c r="E115" s="37"/>
      <c r="F115" s="37"/>
      <c r="G115" s="37"/>
      <c r="H115" s="56"/>
      <c r="I115" s="56"/>
      <c r="J115" s="56"/>
      <c r="K115" s="56"/>
    </row>
    <row r="116" spans="1:11" ht="153.75" customHeight="1">
      <c r="A116" s="16" t="s">
        <v>365</v>
      </c>
      <c r="B116" s="16" t="s">
        <v>248</v>
      </c>
      <c r="C116" s="50"/>
      <c r="D116" s="51"/>
      <c r="E116" s="34"/>
      <c r="F116" s="34"/>
      <c r="G116" s="35">
        <v>82117.77</v>
      </c>
      <c r="H116" s="55"/>
      <c r="I116" s="64">
        <v>246004.1</v>
      </c>
      <c r="J116" s="55"/>
      <c r="K116" s="64">
        <v>341352.55700000003</v>
      </c>
    </row>
    <row r="117" spans="1:11" ht="84" customHeight="1">
      <c r="A117" s="14" t="s">
        <v>366</v>
      </c>
      <c r="B117" s="14" t="s">
        <v>150</v>
      </c>
      <c r="C117" s="50"/>
      <c r="D117" s="51"/>
      <c r="E117" s="34"/>
      <c r="F117" s="34"/>
      <c r="G117" s="35">
        <v>69353.41</v>
      </c>
      <c r="H117" s="55"/>
      <c r="I117" s="64">
        <v>58203.4</v>
      </c>
      <c r="J117" s="55"/>
      <c r="K117" s="64">
        <v>68435.243000000002</v>
      </c>
    </row>
    <row r="118" spans="1:11" ht="140.25" customHeight="1">
      <c r="A118" s="16" t="s">
        <v>367</v>
      </c>
      <c r="B118" s="14" t="s">
        <v>368</v>
      </c>
      <c r="C118" s="50"/>
      <c r="D118" s="51"/>
      <c r="E118" s="34"/>
      <c r="F118" s="34"/>
      <c r="G118" s="35">
        <v>301740.32</v>
      </c>
      <c r="H118" s="55"/>
      <c r="I118" s="64">
        <v>612226.1</v>
      </c>
      <c r="J118" s="55"/>
      <c r="K118" s="64">
        <v>768512.59</v>
      </c>
    </row>
    <row r="119" spans="1:11" ht="84.75" customHeight="1">
      <c r="A119" s="15" t="s">
        <v>218</v>
      </c>
      <c r="B119" s="15" t="s">
        <v>249</v>
      </c>
      <c r="C119" s="45"/>
      <c r="D119" s="34"/>
      <c r="E119" s="35">
        <v>63296.7</v>
      </c>
      <c r="F119" s="34"/>
      <c r="G119" s="35">
        <v>37946.5</v>
      </c>
      <c r="H119" s="55"/>
      <c r="I119" s="23">
        <v>36304.1</v>
      </c>
      <c r="J119" s="55"/>
      <c r="K119" s="23">
        <v>36304.1</v>
      </c>
    </row>
    <row r="120" spans="1:11" ht="19.5" customHeight="1">
      <c r="A120" s="84"/>
      <c r="B120" s="5" t="s">
        <v>39</v>
      </c>
      <c r="C120" s="41" t="s">
        <v>6</v>
      </c>
      <c r="D120" s="37">
        <v>4349</v>
      </c>
      <c r="E120" s="37"/>
      <c r="F120" s="38">
        <v>6790</v>
      </c>
      <c r="G120" s="37"/>
      <c r="H120" s="24">
        <v>7000</v>
      </c>
      <c r="I120" s="56"/>
      <c r="J120" s="24">
        <v>16956</v>
      </c>
      <c r="K120" s="24"/>
    </row>
    <row r="121" spans="1:11" ht="24" customHeight="1">
      <c r="A121" s="84"/>
      <c r="B121" s="5" t="s">
        <v>209</v>
      </c>
      <c r="C121" s="41" t="s">
        <v>6</v>
      </c>
      <c r="D121" s="37">
        <v>404550</v>
      </c>
      <c r="E121" s="37"/>
      <c r="F121" s="38">
        <v>552567</v>
      </c>
      <c r="G121" s="37"/>
      <c r="H121" s="24">
        <v>554567</v>
      </c>
      <c r="I121" s="56"/>
      <c r="J121" s="24">
        <v>552567</v>
      </c>
      <c r="K121" s="24"/>
    </row>
    <row r="122" spans="1:11" ht="14.25" customHeight="1">
      <c r="A122" s="84"/>
      <c r="B122" s="5" t="s">
        <v>40</v>
      </c>
      <c r="C122" s="41" t="s">
        <v>6</v>
      </c>
      <c r="D122" s="37"/>
      <c r="E122" s="37"/>
      <c r="F122" s="38">
        <v>241</v>
      </c>
      <c r="G122" s="37"/>
      <c r="H122" s="24">
        <v>227</v>
      </c>
      <c r="I122" s="56"/>
      <c r="J122" s="24">
        <v>2000</v>
      </c>
      <c r="K122" s="24"/>
    </row>
    <row r="123" spans="1:11" ht="22.5" customHeight="1">
      <c r="A123" s="84"/>
      <c r="B123" s="5" t="s">
        <v>41</v>
      </c>
      <c r="C123" s="41" t="s">
        <v>6</v>
      </c>
      <c r="D123" s="37">
        <v>64237</v>
      </c>
      <c r="E123" s="47"/>
      <c r="F123" s="38">
        <v>88861</v>
      </c>
      <c r="G123" s="37"/>
      <c r="H123" s="24">
        <v>88870</v>
      </c>
      <c r="I123" s="56"/>
      <c r="J123" s="24">
        <v>88895</v>
      </c>
      <c r="K123" s="24"/>
    </row>
    <row r="124" spans="1:11" ht="408.75" customHeight="1">
      <c r="A124" s="14" t="s">
        <v>320</v>
      </c>
      <c r="B124" s="72" t="s">
        <v>332</v>
      </c>
      <c r="C124" s="54"/>
      <c r="D124" s="34"/>
      <c r="E124" s="35">
        <v>10906441.609999999</v>
      </c>
      <c r="F124" s="34"/>
      <c r="G124" s="71">
        <v>10548769.130000001</v>
      </c>
      <c r="H124" s="55"/>
      <c r="I124" s="70">
        <v>20002290.800000001</v>
      </c>
      <c r="J124" s="55"/>
      <c r="K124" s="70">
        <v>19382540.989999998</v>
      </c>
    </row>
    <row r="125" spans="1:11" ht="55.5" customHeight="1">
      <c r="A125" s="84"/>
      <c r="B125" s="5" t="s">
        <v>42</v>
      </c>
      <c r="C125" s="41"/>
      <c r="D125" s="37"/>
      <c r="E125" s="37"/>
      <c r="F125" s="37"/>
      <c r="G125" s="37"/>
      <c r="H125" s="56"/>
      <c r="I125" s="56"/>
      <c r="J125" s="56"/>
      <c r="K125" s="56"/>
    </row>
    <row r="126" spans="1:11" ht="81.75" customHeight="1">
      <c r="A126" s="84"/>
      <c r="B126" s="5" t="s">
        <v>43</v>
      </c>
      <c r="C126" s="41" t="s">
        <v>6</v>
      </c>
      <c r="D126" s="37">
        <v>2306700</v>
      </c>
      <c r="E126" s="37"/>
      <c r="F126" s="38">
        <v>2306700</v>
      </c>
      <c r="G126" s="37"/>
      <c r="H126" s="24">
        <v>2306700</v>
      </c>
      <c r="I126" s="56"/>
      <c r="J126" s="24">
        <v>2224486</v>
      </c>
      <c r="K126" s="56"/>
    </row>
    <row r="127" spans="1:11" ht="94.5" customHeight="1">
      <c r="A127" s="84"/>
      <c r="B127" s="5" t="s">
        <v>44</v>
      </c>
      <c r="C127" s="41" t="s">
        <v>6</v>
      </c>
      <c r="D127" s="37">
        <v>617600</v>
      </c>
      <c r="E127" s="37"/>
      <c r="F127" s="38">
        <v>617600</v>
      </c>
      <c r="G127" s="37"/>
      <c r="H127" s="24">
        <v>617600</v>
      </c>
      <c r="I127" s="56"/>
      <c r="J127" s="24">
        <v>628885</v>
      </c>
      <c r="K127" s="56"/>
    </row>
    <row r="128" spans="1:11" ht="78" customHeight="1">
      <c r="A128" s="84"/>
      <c r="B128" s="5" t="s">
        <v>45</v>
      </c>
      <c r="C128" s="41" t="s">
        <v>6</v>
      </c>
      <c r="D128" s="37">
        <v>56000</v>
      </c>
      <c r="E128" s="37"/>
      <c r="F128" s="38">
        <v>56000</v>
      </c>
      <c r="G128" s="37"/>
      <c r="H128" s="24">
        <v>56000</v>
      </c>
      <c r="I128" s="56"/>
      <c r="J128" s="24">
        <v>51020</v>
      </c>
      <c r="K128" s="56"/>
    </row>
    <row r="129" spans="1:11" ht="46.5" customHeight="1">
      <c r="A129" s="84"/>
      <c r="B129" s="3" t="s">
        <v>321</v>
      </c>
      <c r="C129" s="41" t="s">
        <v>6</v>
      </c>
      <c r="D129" s="37">
        <v>370708</v>
      </c>
      <c r="E129" s="37"/>
      <c r="F129" s="38">
        <v>360708</v>
      </c>
      <c r="G129" s="37"/>
      <c r="H129" s="24">
        <v>360708</v>
      </c>
      <c r="I129" s="56"/>
      <c r="J129" s="24">
        <v>356637</v>
      </c>
      <c r="K129" s="56"/>
    </row>
    <row r="130" spans="1:11" ht="66" customHeight="1">
      <c r="A130" s="84"/>
      <c r="B130" s="5" t="s">
        <v>46</v>
      </c>
      <c r="C130" s="41" t="s">
        <v>6</v>
      </c>
      <c r="D130" s="37">
        <v>447528</v>
      </c>
      <c r="E130" s="37"/>
      <c r="F130" s="38">
        <v>447528</v>
      </c>
      <c r="G130" s="37"/>
      <c r="H130" s="24">
        <v>447525</v>
      </c>
      <c r="I130" s="56"/>
      <c r="J130" s="24">
        <v>447525</v>
      </c>
      <c r="K130" s="56"/>
    </row>
    <row r="131" spans="1:11" ht="63.75" customHeight="1">
      <c r="A131" s="84"/>
      <c r="B131" s="5" t="s">
        <v>322</v>
      </c>
      <c r="C131" s="41" t="s">
        <v>6</v>
      </c>
      <c r="D131" s="37">
        <v>3.6</v>
      </c>
      <c r="E131" s="47"/>
      <c r="F131" s="38">
        <v>4.2</v>
      </c>
      <c r="G131" s="37"/>
      <c r="H131" s="56">
        <v>4</v>
      </c>
      <c r="I131" s="56"/>
      <c r="J131" s="56">
        <v>4</v>
      </c>
      <c r="K131" s="56"/>
    </row>
    <row r="132" spans="1:11" ht="39" customHeight="1">
      <c r="A132" s="84"/>
      <c r="B132" s="5" t="s">
        <v>323</v>
      </c>
      <c r="C132" s="29" t="s">
        <v>6</v>
      </c>
      <c r="D132" s="47"/>
      <c r="E132" s="47"/>
      <c r="F132" s="37"/>
      <c r="G132" s="37"/>
      <c r="H132" s="56"/>
      <c r="I132" s="56"/>
      <c r="J132" s="56"/>
      <c r="K132" s="56"/>
    </row>
    <row r="133" spans="1:11" ht="17.25" customHeight="1">
      <c r="A133" s="84"/>
      <c r="B133" s="4" t="s">
        <v>47</v>
      </c>
      <c r="C133" s="29" t="s">
        <v>6</v>
      </c>
      <c r="D133" s="47"/>
      <c r="E133" s="47"/>
      <c r="F133" s="37">
        <v>100</v>
      </c>
      <c r="G133" s="37"/>
      <c r="H133" s="24">
        <v>100</v>
      </c>
      <c r="I133" s="56"/>
      <c r="J133" s="56"/>
      <c r="K133" s="56"/>
    </row>
    <row r="134" spans="1:11" ht="21.75" customHeight="1">
      <c r="A134" s="84"/>
      <c r="B134" s="4" t="s">
        <v>193</v>
      </c>
      <c r="C134" s="29" t="s">
        <v>6</v>
      </c>
      <c r="D134" s="47"/>
      <c r="E134" s="47"/>
      <c r="F134" s="37">
        <v>70</v>
      </c>
      <c r="G134" s="37"/>
      <c r="H134" s="24">
        <v>70</v>
      </c>
      <c r="I134" s="56"/>
      <c r="J134" s="56"/>
      <c r="K134" s="56"/>
    </row>
    <row r="135" spans="1:11" ht="51" customHeight="1">
      <c r="A135" s="84"/>
      <c r="B135" s="4" t="s">
        <v>324</v>
      </c>
      <c r="C135" s="29" t="s">
        <v>6</v>
      </c>
      <c r="D135" s="47"/>
      <c r="E135" s="47"/>
      <c r="F135" s="37">
        <v>60</v>
      </c>
      <c r="G135" s="37"/>
      <c r="H135" s="24">
        <v>60</v>
      </c>
      <c r="I135" s="56"/>
      <c r="J135" s="56"/>
      <c r="K135" s="56"/>
    </row>
    <row r="136" spans="1:11" ht="28.5" customHeight="1">
      <c r="A136" s="84"/>
      <c r="B136" s="3" t="s">
        <v>325</v>
      </c>
      <c r="C136" s="29" t="s">
        <v>6</v>
      </c>
      <c r="D136" s="47"/>
      <c r="E136" s="47"/>
      <c r="F136" s="37"/>
      <c r="G136" s="37"/>
      <c r="H136" s="24">
        <v>1263800</v>
      </c>
      <c r="I136" s="56"/>
      <c r="J136" s="24">
        <v>1200525</v>
      </c>
      <c r="K136" s="56"/>
    </row>
    <row r="137" spans="1:11" ht="85.5" customHeight="1">
      <c r="A137" s="84"/>
      <c r="B137" s="3" t="s">
        <v>326</v>
      </c>
      <c r="C137" s="29" t="s">
        <v>6</v>
      </c>
      <c r="D137" s="47"/>
      <c r="E137" s="47"/>
      <c r="F137" s="37"/>
      <c r="G137" s="37"/>
      <c r="H137" s="24">
        <v>1947727</v>
      </c>
      <c r="I137" s="56"/>
      <c r="J137" s="24">
        <v>1970225</v>
      </c>
      <c r="K137" s="56"/>
    </row>
    <row r="138" spans="1:11" ht="49.5" customHeight="1">
      <c r="A138" s="84"/>
      <c r="B138" s="3" t="s">
        <v>327</v>
      </c>
      <c r="C138" s="29" t="s">
        <v>6</v>
      </c>
      <c r="D138" s="47"/>
      <c r="E138" s="47"/>
      <c r="F138" s="37"/>
      <c r="G138" s="37"/>
      <c r="H138" s="24">
        <v>909577</v>
      </c>
      <c r="I138" s="56"/>
      <c r="J138" s="24">
        <v>797957</v>
      </c>
      <c r="K138" s="56"/>
    </row>
    <row r="139" spans="1:11" ht="63.75" customHeight="1">
      <c r="A139" s="84"/>
      <c r="B139" s="3" t="s">
        <v>328</v>
      </c>
      <c r="C139" s="29" t="s">
        <v>6</v>
      </c>
      <c r="D139" s="47"/>
      <c r="E139" s="47"/>
      <c r="F139" s="37"/>
      <c r="G139" s="37"/>
      <c r="H139" s="24">
        <v>300774</v>
      </c>
      <c r="I139" s="56"/>
      <c r="J139" s="24">
        <v>283457</v>
      </c>
      <c r="K139" s="56"/>
    </row>
    <row r="140" spans="1:11" ht="77.25" customHeight="1">
      <c r="A140" s="84"/>
      <c r="B140" s="3" t="s">
        <v>329</v>
      </c>
      <c r="C140" s="29" t="s">
        <v>6</v>
      </c>
      <c r="D140" s="47"/>
      <c r="E140" s="47"/>
      <c r="F140" s="37"/>
      <c r="G140" s="37"/>
      <c r="H140" s="24">
        <v>56000</v>
      </c>
      <c r="I140" s="56"/>
      <c r="J140" s="24">
        <v>51020</v>
      </c>
      <c r="K140" s="56"/>
    </row>
    <row r="141" spans="1:11" ht="63.75" customHeight="1">
      <c r="A141" s="84"/>
      <c r="B141" s="4" t="s">
        <v>205</v>
      </c>
      <c r="C141" s="41" t="s">
        <v>31</v>
      </c>
      <c r="D141" s="47"/>
      <c r="E141" s="47"/>
      <c r="F141" s="37">
        <v>90</v>
      </c>
      <c r="G141" s="37"/>
      <c r="H141" s="56"/>
      <c r="I141" s="56"/>
      <c r="J141" s="56"/>
      <c r="K141" s="56"/>
    </row>
    <row r="142" spans="1:11" ht="63.75" customHeight="1">
      <c r="A142" s="84"/>
      <c r="B142" s="3" t="s">
        <v>330</v>
      </c>
      <c r="C142" s="29" t="s">
        <v>21</v>
      </c>
      <c r="D142" s="47"/>
      <c r="E142" s="47"/>
      <c r="F142" s="37"/>
      <c r="G142" s="37"/>
      <c r="H142" s="24">
        <v>90</v>
      </c>
      <c r="I142" s="56"/>
      <c r="J142" s="56"/>
      <c r="K142" s="56"/>
    </row>
    <row r="143" spans="1:11" ht="41.25" customHeight="1">
      <c r="A143" s="84"/>
      <c r="B143" s="3" t="s">
        <v>331</v>
      </c>
      <c r="C143" s="29" t="s">
        <v>21</v>
      </c>
      <c r="D143" s="47"/>
      <c r="E143" s="47"/>
      <c r="F143" s="37"/>
      <c r="G143" s="37"/>
      <c r="H143" s="24">
        <v>63</v>
      </c>
      <c r="I143" s="56"/>
      <c r="J143" s="56"/>
      <c r="K143" s="56"/>
    </row>
    <row r="144" spans="1:11" ht="113.25" customHeight="1">
      <c r="A144" s="15" t="s">
        <v>48</v>
      </c>
      <c r="B144" s="15" t="s">
        <v>49</v>
      </c>
      <c r="C144" s="45"/>
      <c r="D144" s="34"/>
      <c r="E144" s="35">
        <v>3978248.33</v>
      </c>
      <c r="F144" s="34"/>
      <c r="G144" s="35">
        <v>3980985.08</v>
      </c>
      <c r="H144" s="55"/>
      <c r="I144" s="55"/>
      <c r="J144" s="55"/>
      <c r="K144" s="55"/>
    </row>
    <row r="145" spans="1:11" ht="56.25" customHeight="1">
      <c r="A145" s="60"/>
      <c r="B145" s="5" t="s">
        <v>50</v>
      </c>
      <c r="C145" s="41" t="s">
        <v>6</v>
      </c>
      <c r="D145" s="37"/>
      <c r="E145" s="37"/>
      <c r="F145" s="37"/>
      <c r="G145" s="37"/>
      <c r="H145" s="56"/>
      <c r="I145" s="56"/>
      <c r="J145" s="56"/>
      <c r="K145" s="56"/>
    </row>
    <row r="146" spans="1:11" ht="38.25" customHeight="1">
      <c r="A146" s="60"/>
      <c r="B146" s="5" t="s">
        <v>51</v>
      </c>
      <c r="C146" s="41" t="s">
        <v>6</v>
      </c>
      <c r="D146" s="37">
        <v>2980300</v>
      </c>
      <c r="E146" s="37"/>
      <c r="F146" s="38">
        <v>2980300</v>
      </c>
      <c r="G146" s="37"/>
      <c r="H146" s="56"/>
      <c r="I146" s="56"/>
      <c r="J146" s="56"/>
      <c r="K146" s="56"/>
    </row>
    <row r="147" spans="1:11" ht="51.75" customHeight="1">
      <c r="A147" s="60"/>
      <c r="B147" s="5" t="s">
        <v>52</v>
      </c>
      <c r="C147" s="41" t="s">
        <v>6</v>
      </c>
      <c r="D147" s="37">
        <v>2306700</v>
      </c>
      <c r="E147" s="37"/>
      <c r="F147" s="38">
        <v>2306700</v>
      </c>
      <c r="G147" s="37"/>
      <c r="H147" s="56"/>
      <c r="I147" s="56"/>
      <c r="J147" s="56"/>
      <c r="K147" s="56"/>
    </row>
    <row r="148" spans="1:11" ht="51.75" customHeight="1">
      <c r="A148" s="60"/>
      <c r="B148" s="5" t="s">
        <v>53</v>
      </c>
      <c r="C148" s="41" t="s">
        <v>6</v>
      </c>
      <c r="D148" s="37">
        <v>673600</v>
      </c>
      <c r="E148" s="37"/>
      <c r="F148" s="38">
        <v>673600</v>
      </c>
      <c r="G148" s="37"/>
      <c r="H148" s="56"/>
      <c r="I148" s="56"/>
      <c r="J148" s="56"/>
      <c r="K148" s="56"/>
    </row>
    <row r="149" spans="1:11" ht="131.25" customHeight="1">
      <c r="A149" s="15" t="s">
        <v>54</v>
      </c>
      <c r="B149" s="14" t="s">
        <v>250</v>
      </c>
      <c r="C149" s="45"/>
      <c r="D149" s="34"/>
      <c r="E149" s="35">
        <v>1532473.77</v>
      </c>
      <c r="F149" s="34"/>
      <c r="G149" s="35">
        <v>1474341.19</v>
      </c>
      <c r="H149" s="55"/>
      <c r="I149" s="55"/>
      <c r="J149" s="55"/>
      <c r="K149" s="55"/>
    </row>
    <row r="150" spans="1:11" ht="53.25" customHeight="1">
      <c r="A150" s="60"/>
      <c r="B150" s="5" t="s">
        <v>55</v>
      </c>
      <c r="C150" s="41" t="s">
        <v>6</v>
      </c>
      <c r="D150" s="37">
        <v>1263800</v>
      </c>
      <c r="E150" s="37"/>
      <c r="F150" s="38">
        <v>1263800</v>
      </c>
      <c r="G150" s="37"/>
      <c r="H150" s="56"/>
      <c r="I150" s="56"/>
      <c r="J150" s="56"/>
      <c r="K150" s="56"/>
    </row>
    <row r="151" spans="1:11" ht="49.5" customHeight="1">
      <c r="A151" s="60"/>
      <c r="B151" s="5" t="s">
        <v>194</v>
      </c>
      <c r="C151" s="41" t="s">
        <v>21</v>
      </c>
      <c r="D151" s="37"/>
      <c r="E151" s="37"/>
      <c r="F151" s="37">
        <v>63</v>
      </c>
      <c r="G151" s="37"/>
      <c r="H151" s="56"/>
      <c r="I151" s="56"/>
      <c r="J151" s="56"/>
      <c r="K151" s="56"/>
    </row>
    <row r="152" spans="1:11" ht="56.25" customHeight="1">
      <c r="A152" s="60"/>
      <c r="B152" s="5" t="s">
        <v>195</v>
      </c>
      <c r="C152" s="41" t="s">
        <v>21</v>
      </c>
      <c r="D152" s="37"/>
      <c r="E152" s="37"/>
      <c r="F152" s="37">
        <v>20</v>
      </c>
      <c r="G152" s="37"/>
      <c r="H152" s="56"/>
      <c r="I152" s="56"/>
      <c r="J152" s="56"/>
      <c r="K152" s="56"/>
    </row>
    <row r="153" spans="1:11" ht="105.75" customHeight="1">
      <c r="A153" s="15" t="s">
        <v>56</v>
      </c>
      <c r="B153" s="15" t="s">
        <v>57</v>
      </c>
      <c r="C153" s="45"/>
      <c r="D153" s="34"/>
      <c r="E153" s="35">
        <v>132997.9</v>
      </c>
      <c r="F153" s="34"/>
      <c r="G153" s="35">
        <v>151985.60000000001</v>
      </c>
      <c r="H153" s="55"/>
      <c r="I153" s="64">
        <v>133000</v>
      </c>
      <c r="J153" s="55"/>
      <c r="K153" s="64">
        <v>148676.9</v>
      </c>
    </row>
    <row r="154" spans="1:11" ht="76.5" customHeight="1">
      <c r="A154" s="60"/>
      <c r="B154" s="5" t="s">
        <v>58</v>
      </c>
      <c r="C154" s="41" t="s">
        <v>6</v>
      </c>
      <c r="D154" s="37">
        <v>8810</v>
      </c>
      <c r="E154" s="37"/>
      <c r="F154" s="38">
        <v>7534</v>
      </c>
      <c r="G154" s="37"/>
      <c r="H154" s="24">
        <v>7102</v>
      </c>
      <c r="I154" s="56"/>
      <c r="J154" s="24">
        <v>7952</v>
      </c>
      <c r="K154" s="56"/>
    </row>
    <row r="155" spans="1:11" ht="52.5" customHeight="1">
      <c r="A155" s="15" t="s">
        <v>59</v>
      </c>
      <c r="B155" s="15" t="s">
        <v>60</v>
      </c>
      <c r="C155" s="45"/>
      <c r="D155" s="34"/>
      <c r="E155" s="35">
        <v>748246.3</v>
      </c>
      <c r="F155" s="34"/>
      <c r="G155" s="35">
        <v>637645.65</v>
      </c>
      <c r="H155" s="55"/>
      <c r="I155" s="64">
        <v>407227.4</v>
      </c>
      <c r="J155" s="55"/>
      <c r="K155" s="64">
        <v>305920.92</v>
      </c>
    </row>
    <row r="156" spans="1:11" ht="51" customHeight="1">
      <c r="A156" s="60"/>
      <c r="B156" s="5" t="s">
        <v>61</v>
      </c>
      <c r="C156" s="41" t="s">
        <v>6</v>
      </c>
      <c r="D156" s="37">
        <v>276619</v>
      </c>
      <c r="E156" s="37"/>
      <c r="F156" s="38">
        <v>238202</v>
      </c>
      <c r="G156" s="37"/>
      <c r="H156" s="24">
        <v>140968</v>
      </c>
      <c r="I156" s="56"/>
      <c r="J156" s="24">
        <v>63998</v>
      </c>
      <c r="K156" s="56"/>
    </row>
    <row r="157" spans="1:11" ht="75" customHeight="1">
      <c r="A157" s="15" t="s">
        <v>62</v>
      </c>
      <c r="B157" s="15" t="s">
        <v>62</v>
      </c>
      <c r="C157" s="45"/>
      <c r="D157" s="34"/>
      <c r="E157" s="35">
        <v>77259.199999999997</v>
      </c>
      <c r="F157" s="34"/>
      <c r="G157" s="34">
        <v>0</v>
      </c>
      <c r="H157" s="55"/>
      <c r="I157" s="64">
        <v>50000</v>
      </c>
      <c r="J157" s="55"/>
      <c r="K157" s="64">
        <v>22290</v>
      </c>
    </row>
    <row r="158" spans="1:11" ht="62.25" customHeight="1">
      <c r="A158" s="60"/>
      <c r="B158" s="5" t="s">
        <v>63</v>
      </c>
      <c r="C158" s="41" t="s">
        <v>6</v>
      </c>
      <c r="D158" s="37">
        <v>69472</v>
      </c>
      <c r="E158" s="37"/>
      <c r="F158" s="38">
        <v>0</v>
      </c>
      <c r="G158" s="37"/>
      <c r="H158" s="24">
        <v>41667</v>
      </c>
      <c r="I158" s="56"/>
      <c r="J158" s="24">
        <v>19520</v>
      </c>
      <c r="K158" s="56"/>
    </row>
    <row r="159" spans="1:11" ht="92.25" customHeight="1">
      <c r="A159" s="15" t="s">
        <v>64</v>
      </c>
      <c r="B159" s="15" t="s">
        <v>65</v>
      </c>
      <c r="C159" s="45"/>
      <c r="D159" s="34"/>
      <c r="E159" s="35">
        <v>3237456.18</v>
      </c>
      <c r="F159" s="34"/>
      <c r="G159" s="35">
        <v>3118298.43</v>
      </c>
      <c r="H159" s="22"/>
      <c r="I159" s="55"/>
      <c r="J159" s="55"/>
      <c r="K159" s="55"/>
    </row>
    <row r="160" spans="1:11" ht="73.5" customHeight="1">
      <c r="A160" s="84"/>
      <c r="B160" s="5" t="s">
        <v>66</v>
      </c>
      <c r="C160" s="41" t="s">
        <v>6</v>
      </c>
      <c r="D160" s="37"/>
      <c r="E160" s="37"/>
      <c r="F160" s="37"/>
      <c r="G160" s="37"/>
      <c r="H160" s="56"/>
      <c r="I160" s="56"/>
      <c r="J160" s="56"/>
      <c r="K160" s="56"/>
    </row>
    <row r="161" spans="1:11" ht="54.75" customHeight="1">
      <c r="A161" s="84"/>
      <c r="B161" s="5" t="s">
        <v>67</v>
      </c>
      <c r="C161" s="41" t="s">
        <v>6</v>
      </c>
      <c r="D161" s="37">
        <v>2594086</v>
      </c>
      <c r="E161" s="37"/>
      <c r="F161" s="38">
        <v>2491462</v>
      </c>
      <c r="G161" s="37"/>
      <c r="H161" s="56"/>
      <c r="I161" s="56"/>
      <c r="J161" s="56"/>
      <c r="K161" s="56"/>
    </row>
    <row r="162" spans="1:11" ht="58.5" customHeight="1">
      <c r="A162" s="84"/>
      <c r="B162" s="5" t="s">
        <v>68</v>
      </c>
      <c r="C162" s="41" t="s">
        <v>6</v>
      </c>
      <c r="D162" s="37">
        <v>838480</v>
      </c>
      <c r="E162" s="37"/>
      <c r="F162" s="38">
        <v>748771</v>
      </c>
      <c r="G162" s="37"/>
      <c r="H162" s="56"/>
      <c r="I162" s="56"/>
      <c r="J162" s="56"/>
      <c r="K162" s="56"/>
    </row>
    <row r="163" spans="1:11" ht="69.75" customHeight="1">
      <c r="A163" s="84"/>
      <c r="B163" s="5" t="s">
        <v>69</v>
      </c>
      <c r="C163" s="41" t="s">
        <v>6</v>
      </c>
      <c r="D163" s="37">
        <v>263462</v>
      </c>
      <c r="E163" s="37"/>
      <c r="F163" s="38">
        <v>260182</v>
      </c>
      <c r="G163" s="37"/>
      <c r="H163" s="56"/>
      <c r="I163" s="56"/>
      <c r="J163" s="56"/>
      <c r="K163" s="56"/>
    </row>
    <row r="164" spans="1:11" ht="57.75" customHeight="1">
      <c r="A164" s="15" t="s">
        <v>70</v>
      </c>
      <c r="B164" s="15" t="s">
        <v>71</v>
      </c>
      <c r="C164" s="45"/>
      <c r="D164" s="34"/>
      <c r="E164" s="35">
        <v>3241597.1</v>
      </c>
      <c r="F164" s="34"/>
      <c r="G164" s="35">
        <v>3226420.1</v>
      </c>
      <c r="H164" s="55"/>
      <c r="I164" s="35">
        <v>3093304.2</v>
      </c>
      <c r="J164" s="35"/>
      <c r="K164" s="35">
        <v>3181720.3</v>
      </c>
    </row>
    <row r="165" spans="1:11" ht="36.75" customHeight="1">
      <c r="A165" s="60"/>
      <c r="B165" s="4" t="s">
        <v>220</v>
      </c>
      <c r="C165" s="41" t="s">
        <v>6</v>
      </c>
      <c r="D165" s="37">
        <v>466237</v>
      </c>
      <c r="E165" s="37"/>
      <c r="F165" s="38">
        <v>435489</v>
      </c>
      <c r="G165" s="37"/>
      <c r="H165" s="24">
        <v>408808</v>
      </c>
      <c r="I165" s="56"/>
      <c r="J165" s="24">
        <v>441032</v>
      </c>
      <c r="K165" s="56"/>
    </row>
    <row r="166" spans="1:11" ht="66.75" customHeight="1">
      <c r="A166" s="14" t="s">
        <v>335</v>
      </c>
      <c r="B166" s="73" t="s">
        <v>72</v>
      </c>
      <c r="C166" s="69"/>
      <c r="D166" s="34"/>
      <c r="E166" s="35">
        <v>2069048.8</v>
      </c>
      <c r="F166" s="34"/>
      <c r="G166" s="35">
        <v>2229612.2999999998</v>
      </c>
      <c r="H166" s="55"/>
      <c r="I166" s="64">
        <v>2484755.2999999998</v>
      </c>
      <c r="J166" s="55"/>
      <c r="K166" s="64">
        <v>2290123.2999999998</v>
      </c>
    </row>
    <row r="167" spans="1:11" ht="30" customHeight="1">
      <c r="A167" s="3"/>
      <c r="B167" s="12" t="s">
        <v>336</v>
      </c>
      <c r="C167" s="29" t="s">
        <v>6</v>
      </c>
      <c r="D167" s="37">
        <v>787</v>
      </c>
      <c r="E167" s="37"/>
      <c r="F167" s="38">
        <v>806</v>
      </c>
      <c r="G167" s="37"/>
      <c r="H167" s="24">
        <v>897</v>
      </c>
      <c r="I167" s="56"/>
      <c r="J167" s="24">
        <v>827</v>
      </c>
      <c r="K167" s="56"/>
    </row>
    <row r="168" spans="1:11" ht="175.5" customHeight="1">
      <c r="A168" s="15" t="s">
        <v>251</v>
      </c>
      <c r="B168" s="14" t="s">
        <v>333</v>
      </c>
      <c r="C168" s="69"/>
      <c r="D168" s="34"/>
      <c r="E168" s="35">
        <v>258863.75</v>
      </c>
      <c r="F168" s="34"/>
      <c r="G168" s="35">
        <v>278385.8</v>
      </c>
      <c r="H168" s="55"/>
      <c r="I168" s="64">
        <v>258863.8</v>
      </c>
      <c r="J168" s="55"/>
      <c r="K168" s="64">
        <v>273804.45</v>
      </c>
    </row>
    <row r="169" spans="1:11" ht="102.75" customHeight="1">
      <c r="A169" s="60"/>
      <c r="B169" s="3" t="s">
        <v>334</v>
      </c>
      <c r="C169" s="29" t="s">
        <v>6</v>
      </c>
      <c r="D169" s="37">
        <v>71878</v>
      </c>
      <c r="E169" s="37"/>
      <c r="F169" s="38">
        <v>74579</v>
      </c>
      <c r="G169" s="37"/>
      <c r="H169" s="24">
        <v>71226</v>
      </c>
      <c r="I169" s="56"/>
      <c r="J169" s="24">
        <v>69780</v>
      </c>
      <c r="K169" s="56"/>
    </row>
    <row r="170" spans="1:11" ht="110.25" customHeight="1">
      <c r="A170" s="15" t="s">
        <v>73</v>
      </c>
      <c r="B170" s="15" t="s">
        <v>74</v>
      </c>
      <c r="C170" s="45"/>
      <c r="D170" s="34"/>
      <c r="E170" s="35">
        <v>566313.4</v>
      </c>
      <c r="F170" s="34"/>
      <c r="G170" s="35">
        <v>564659.38</v>
      </c>
      <c r="H170" s="55"/>
      <c r="I170" s="55"/>
      <c r="J170" s="55"/>
      <c r="K170" s="55"/>
    </row>
    <row r="171" spans="1:11" ht="82.5" customHeight="1">
      <c r="A171" s="60"/>
      <c r="B171" s="5" t="s">
        <v>75</v>
      </c>
      <c r="C171" s="41" t="s">
        <v>6</v>
      </c>
      <c r="D171" s="37">
        <v>56000</v>
      </c>
      <c r="E171" s="37"/>
      <c r="F171" s="38">
        <v>56000</v>
      </c>
      <c r="G171" s="37"/>
      <c r="H171" s="56"/>
      <c r="I171" s="56"/>
      <c r="J171" s="56"/>
      <c r="K171" s="56"/>
    </row>
    <row r="172" spans="1:11" ht="80.25" customHeight="1">
      <c r="A172" s="75" t="s">
        <v>26</v>
      </c>
      <c r="B172" s="15" t="s">
        <v>27</v>
      </c>
      <c r="C172" s="45"/>
      <c r="D172" s="34"/>
      <c r="E172" s="35">
        <v>284903.8</v>
      </c>
      <c r="F172" s="34"/>
      <c r="G172" s="35">
        <v>262901.8</v>
      </c>
      <c r="H172" s="55"/>
      <c r="I172" s="64">
        <v>262101.6</v>
      </c>
      <c r="J172" s="55"/>
      <c r="K172" s="64">
        <v>262101.56</v>
      </c>
    </row>
    <row r="173" spans="1:11" ht="83.25" customHeight="1">
      <c r="A173" s="88"/>
      <c r="B173" s="5" t="s">
        <v>28</v>
      </c>
      <c r="C173" s="41"/>
      <c r="D173" s="47"/>
      <c r="E173" s="47"/>
      <c r="F173" s="37"/>
      <c r="G173" s="37"/>
      <c r="H173" s="56"/>
      <c r="I173" s="56"/>
      <c r="J173" s="56"/>
      <c r="K173" s="56"/>
    </row>
    <row r="174" spans="1:11" ht="55.5" customHeight="1">
      <c r="A174" s="88"/>
      <c r="B174" s="3" t="s">
        <v>252</v>
      </c>
      <c r="C174" s="41" t="s">
        <v>6</v>
      </c>
      <c r="D174" s="37">
        <v>1993</v>
      </c>
      <c r="E174" s="37"/>
      <c r="F174" s="38">
        <v>2022</v>
      </c>
      <c r="G174" s="37"/>
      <c r="H174" s="24">
        <v>2676</v>
      </c>
      <c r="I174" s="56"/>
      <c r="J174" s="24">
        <v>2168</v>
      </c>
      <c r="K174" s="56"/>
    </row>
    <row r="175" spans="1:11" ht="60.75" customHeight="1">
      <c r="A175" s="88"/>
      <c r="B175" s="4" t="s">
        <v>253</v>
      </c>
      <c r="C175" s="41" t="s">
        <v>6</v>
      </c>
      <c r="D175" s="37">
        <v>298</v>
      </c>
      <c r="E175" s="37"/>
      <c r="F175" s="38">
        <v>421</v>
      </c>
      <c r="G175" s="37"/>
      <c r="H175" s="24">
        <v>353</v>
      </c>
      <c r="I175" s="56"/>
      <c r="J175" s="24">
        <v>456</v>
      </c>
      <c r="K175" s="56"/>
    </row>
    <row r="176" spans="1:11" ht="49.5" customHeight="1">
      <c r="A176" s="88"/>
      <c r="B176" s="5" t="s">
        <v>219</v>
      </c>
      <c r="C176" s="41" t="s">
        <v>6</v>
      </c>
      <c r="D176" s="37">
        <v>132</v>
      </c>
      <c r="E176" s="37"/>
      <c r="F176" s="38">
        <v>108</v>
      </c>
      <c r="G176" s="37"/>
      <c r="H176" s="24">
        <v>106</v>
      </c>
      <c r="I176" s="56"/>
      <c r="J176" s="24">
        <v>98</v>
      </c>
      <c r="K176" s="56"/>
    </row>
    <row r="177" spans="1:11" ht="48.75" customHeight="1">
      <c r="A177" s="88"/>
      <c r="B177" s="5" t="s">
        <v>196</v>
      </c>
      <c r="C177" s="41" t="s">
        <v>6</v>
      </c>
      <c r="D177" s="37">
        <v>18466</v>
      </c>
      <c r="E177" s="37"/>
      <c r="F177" s="38">
        <v>17909</v>
      </c>
      <c r="G177" s="37"/>
      <c r="H177" s="24">
        <v>27539</v>
      </c>
      <c r="I177" s="56"/>
      <c r="J177" s="24">
        <v>23175</v>
      </c>
      <c r="K177" s="56"/>
    </row>
    <row r="178" spans="1:11" ht="58.5" customHeight="1">
      <c r="A178" s="88"/>
      <c r="B178" s="5" t="s">
        <v>197</v>
      </c>
      <c r="C178" s="41" t="s">
        <v>6</v>
      </c>
      <c r="D178" s="37">
        <v>5040</v>
      </c>
      <c r="E178" s="37"/>
      <c r="F178" s="38">
        <v>8288</v>
      </c>
      <c r="G178" s="37"/>
      <c r="H178" s="24">
        <v>5000</v>
      </c>
      <c r="I178" s="56"/>
      <c r="J178" s="24">
        <v>6646</v>
      </c>
      <c r="K178" s="56"/>
    </row>
    <row r="179" spans="1:11" ht="54" customHeight="1">
      <c r="A179" s="88"/>
      <c r="B179" s="4" t="s">
        <v>254</v>
      </c>
      <c r="C179" s="41" t="s">
        <v>6</v>
      </c>
      <c r="D179" s="37">
        <v>2700</v>
      </c>
      <c r="E179" s="47"/>
      <c r="F179" s="38">
        <v>16807</v>
      </c>
      <c r="G179" s="37"/>
      <c r="H179" s="24">
        <v>5175</v>
      </c>
      <c r="I179" s="56"/>
      <c r="J179" s="24">
        <v>5104</v>
      </c>
      <c r="K179" s="56"/>
    </row>
    <row r="180" spans="1:11" ht="49.5" customHeight="1">
      <c r="A180" s="88"/>
      <c r="B180" s="4" t="s">
        <v>255</v>
      </c>
      <c r="C180" s="41" t="s">
        <v>6</v>
      </c>
      <c r="D180" s="37">
        <v>12038</v>
      </c>
      <c r="E180" s="47"/>
      <c r="F180" s="38">
        <v>1491</v>
      </c>
      <c r="G180" s="37"/>
      <c r="H180" s="24">
        <v>9725</v>
      </c>
      <c r="I180" s="56"/>
      <c r="J180" s="24">
        <v>9758</v>
      </c>
      <c r="K180" s="56"/>
    </row>
    <row r="181" spans="1:11" ht="49.5" customHeight="1">
      <c r="A181" s="88"/>
      <c r="B181" s="4" t="s">
        <v>29</v>
      </c>
      <c r="C181" s="41" t="s">
        <v>6</v>
      </c>
      <c r="D181" s="37">
        <v>26</v>
      </c>
      <c r="E181" s="47"/>
      <c r="F181" s="38">
        <v>37</v>
      </c>
      <c r="G181" s="37"/>
      <c r="H181" s="24">
        <v>35</v>
      </c>
      <c r="I181" s="56"/>
      <c r="J181" s="24">
        <v>33</v>
      </c>
      <c r="K181" s="56"/>
    </row>
    <row r="182" spans="1:11" ht="51.75" customHeight="1">
      <c r="A182" s="88"/>
      <c r="B182" s="4" t="s">
        <v>30</v>
      </c>
      <c r="C182" s="41" t="s">
        <v>6</v>
      </c>
      <c r="D182" s="37">
        <v>36</v>
      </c>
      <c r="E182" s="47"/>
      <c r="F182" s="38">
        <v>49</v>
      </c>
      <c r="G182" s="37"/>
      <c r="H182" s="24">
        <v>50</v>
      </c>
      <c r="I182" s="56"/>
      <c r="J182" s="24">
        <v>26</v>
      </c>
      <c r="K182" s="56"/>
    </row>
    <row r="183" spans="1:11" ht="144.75" customHeight="1">
      <c r="A183" s="16" t="s">
        <v>337</v>
      </c>
      <c r="B183" s="16" t="s">
        <v>338</v>
      </c>
      <c r="C183" s="69"/>
      <c r="D183" s="34"/>
      <c r="E183" s="51"/>
      <c r="F183" s="34"/>
      <c r="G183" s="34"/>
      <c r="H183" s="22"/>
      <c r="I183" s="64">
        <v>303534.3</v>
      </c>
      <c r="J183" s="22"/>
      <c r="K183" s="64">
        <v>289521.45</v>
      </c>
    </row>
    <row r="184" spans="1:11" ht="36.75" customHeight="1">
      <c r="A184" s="2"/>
      <c r="B184" s="12" t="s">
        <v>339</v>
      </c>
      <c r="C184" s="29" t="s">
        <v>6</v>
      </c>
      <c r="D184" s="37"/>
      <c r="E184" s="47"/>
      <c r="F184" s="38"/>
      <c r="G184" s="37"/>
      <c r="H184" s="24">
        <v>133403</v>
      </c>
      <c r="I184" s="56"/>
      <c r="J184" s="24">
        <v>127170</v>
      </c>
      <c r="K184" s="56"/>
    </row>
    <row r="185" spans="1:11" ht="144.75" customHeight="1">
      <c r="A185" s="16" t="s">
        <v>340</v>
      </c>
      <c r="B185" s="16" t="s">
        <v>341</v>
      </c>
      <c r="C185" s="45"/>
      <c r="D185" s="34"/>
      <c r="E185" s="51"/>
      <c r="F185" s="34"/>
      <c r="G185" s="34"/>
      <c r="H185" s="22"/>
      <c r="I185" s="64">
        <v>208670.9</v>
      </c>
      <c r="J185" s="22"/>
      <c r="K185" s="64">
        <v>207069.88</v>
      </c>
    </row>
    <row r="186" spans="1:11" ht="36.75" customHeight="1">
      <c r="A186" s="2"/>
      <c r="B186" s="12" t="s">
        <v>339</v>
      </c>
      <c r="C186" s="29" t="s">
        <v>6</v>
      </c>
      <c r="D186" s="37"/>
      <c r="E186" s="47"/>
      <c r="F186" s="38"/>
      <c r="G186" s="37"/>
      <c r="H186" s="24">
        <v>141831</v>
      </c>
      <c r="I186" s="56"/>
      <c r="J186" s="24">
        <v>92391</v>
      </c>
      <c r="K186" s="56"/>
    </row>
    <row r="187" spans="1:11" ht="143.25" customHeight="1">
      <c r="A187" s="16" t="s">
        <v>144</v>
      </c>
      <c r="B187" s="16" t="s">
        <v>256</v>
      </c>
      <c r="C187" s="45"/>
      <c r="D187" s="34"/>
      <c r="E187" s="51"/>
      <c r="F187" s="34"/>
      <c r="G187" s="35">
        <v>5000</v>
      </c>
      <c r="H187" s="55"/>
      <c r="I187" s="64">
        <v>5000</v>
      </c>
      <c r="J187" s="55"/>
      <c r="K187" s="55">
        <v>0</v>
      </c>
    </row>
    <row r="188" spans="1:11" ht="54.75" customHeight="1">
      <c r="A188" s="61"/>
      <c r="B188" s="2" t="s">
        <v>257</v>
      </c>
      <c r="C188" s="41" t="s">
        <v>6</v>
      </c>
      <c r="D188" s="37"/>
      <c r="E188" s="47"/>
      <c r="F188" s="38">
        <v>16060</v>
      </c>
      <c r="G188" s="37"/>
      <c r="H188" s="24">
        <v>16060</v>
      </c>
      <c r="I188" s="56"/>
      <c r="J188" s="56">
        <v>0</v>
      </c>
      <c r="K188" s="56"/>
    </row>
    <row r="189" spans="1:11" ht="130.5" customHeight="1">
      <c r="A189" s="16" t="s">
        <v>258</v>
      </c>
      <c r="B189" s="16" t="s">
        <v>259</v>
      </c>
      <c r="C189" s="45"/>
      <c r="D189" s="34"/>
      <c r="E189" s="51"/>
      <c r="F189" s="34"/>
      <c r="G189" s="35">
        <v>3388.37</v>
      </c>
      <c r="H189" s="55"/>
      <c r="I189" s="64">
        <v>6480</v>
      </c>
      <c r="J189" s="55"/>
      <c r="K189" s="64">
        <v>5520</v>
      </c>
    </row>
    <row r="190" spans="1:11" ht="49.5" customHeight="1">
      <c r="A190" s="61"/>
      <c r="B190" s="2" t="s">
        <v>260</v>
      </c>
      <c r="C190" s="41" t="s">
        <v>6</v>
      </c>
      <c r="D190" s="37"/>
      <c r="E190" s="47"/>
      <c r="F190" s="38">
        <v>17</v>
      </c>
      <c r="G190" s="37"/>
      <c r="H190" s="24">
        <v>12</v>
      </c>
      <c r="I190" s="56"/>
      <c r="J190" s="56">
        <v>11</v>
      </c>
      <c r="K190" s="56"/>
    </row>
    <row r="191" spans="1:11" ht="70.5" customHeight="1">
      <c r="A191" s="15" t="s">
        <v>76</v>
      </c>
      <c r="B191" s="15" t="s">
        <v>77</v>
      </c>
      <c r="C191" s="45"/>
      <c r="D191" s="34"/>
      <c r="E191" s="35">
        <v>578714</v>
      </c>
      <c r="F191" s="34"/>
      <c r="G191" s="35">
        <v>521294.45</v>
      </c>
      <c r="H191" s="55"/>
      <c r="I191" s="55"/>
      <c r="J191" s="55"/>
      <c r="K191" s="55"/>
    </row>
    <row r="192" spans="1:11" ht="60" customHeight="1">
      <c r="A192" s="60"/>
      <c r="B192" s="5" t="s">
        <v>78</v>
      </c>
      <c r="C192" s="41" t="s">
        <v>6</v>
      </c>
      <c r="D192" s="37">
        <v>47484</v>
      </c>
      <c r="E192" s="37"/>
      <c r="F192" s="38">
        <v>39916</v>
      </c>
      <c r="G192" s="37"/>
      <c r="H192" s="56"/>
      <c r="I192" s="56"/>
      <c r="J192" s="56"/>
      <c r="K192" s="56"/>
    </row>
    <row r="193" spans="1:11" ht="178.5" customHeight="1">
      <c r="A193" s="14" t="s">
        <v>261</v>
      </c>
      <c r="B193" s="18" t="s">
        <v>262</v>
      </c>
      <c r="C193" s="45"/>
      <c r="D193" s="34"/>
      <c r="E193" s="34"/>
      <c r="F193" s="34"/>
      <c r="G193" s="35">
        <v>214687.69</v>
      </c>
      <c r="H193" s="55"/>
      <c r="I193" s="64">
        <v>210178.6</v>
      </c>
      <c r="J193" s="55"/>
      <c r="K193" s="64">
        <v>220263.5</v>
      </c>
    </row>
    <row r="194" spans="1:11" ht="56.25" customHeight="1">
      <c r="A194" s="89"/>
      <c r="B194" s="5" t="s">
        <v>80</v>
      </c>
      <c r="C194" s="41" t="s">
        <v>6</v>
      </c>
      <c r="D194" s="37">
        <v>21</v>
      </c>
      <c r="E194" s="47"/>
      <c r="F194" s="38">
        <v>311</v>
      </c>
      <c r="G194" s="37"/>
      <c r="H194" s="56"/>
      <c r="I194" s="56"/>
      <c r="J194" s="56"/>
      <c r="K194" s="56"/>
    </row>
    <row r="195" spans="1:11" ht="70.5" customHeight="1">
      <c r="A195" s="89"/>
      <c r="B195" s="5" t="s">
        <v>198</v>
      </c>
      <c r="C195" s="41" t="s">
        <v>6</v>
      </c>
      <c r="D195" s="37">
        <v>1</v>
      </c>
      <c r="E195" s="47"/>
      <c r="F195" s="38">
        <v>1</v>
      </c>
      <c r="G195" s="37"/>
      <c r="H195" s="56"/>
      <c r="I195" s="56"/>
      <c r="J195" s="56"/>
      <c r="K195" s="56"/>
    </row>
    <row r="196" spans="1:11" ht="68.25" customHeight="1">
      <c r="A196" s="89"/>
      <c r="B196" s="5" t="s">
        <v>199</v>
      </c>
      <c r="C196" s="41" t="s">
        <v>6</v>
      </c>
      <c r="D196" s="37">
        <v>1</v>
      </c>
      <c r="E196" s="47"/>
      <c r="F196" s="38">
        <v>1</v>
      </c>
      <c r="G196" s="37"/>
      <c r="H196" s="56"/>
      <c r="I196" s="56"/>
      <c r="J196" s="56"/>
      <c r="K196" s="56"/>
    </row>
    <row r="197" spans="1:11" ht="48" customHeight="1">
      <c r="A197" s="89"/>
      <c r="B197" s="5" t="s">
        <v>206</v>
      </c>
      <c r="C197" s="41" t="s">
        <v>6</v>
      </c>
      <c r="D197" s="47">
        <v>1</v>
      </c>
      <c r="E197" s="47"/>
      <c r="F197" s="37">
        <v>1</v>
      </c>
      <c r="G197" s="37"/>
      <c r="H197" s="56"/>
      <c r="I197" s="56"/>
      <c r="J197" s="56"/>
      <c r="K197" s="56"/>
    </row>
    <row r="198" spans="1:11" ht="101.25" customHeight="1">
      <c r="A198" s="89"/>
      <c r="B198" s="5" t="s">
        <v>200</v>
      </c>
      <c r="C198" s="41" t="s">
        <v>6</v>
      </c>
      <c r="D198" s="47">
        <v>11</v>
      </c>
      <c r="E198" s="47"/>
      <c r="F198" s="37">
        <v>0</v>
      </c>
      <c r="G198" s="37"/>
      <c r="H198" s="56"/>
      <c r="I198" s="56"/>
      <c r="J198" s="56"/>
      <c r="K198" s="56"/>
    </row>
    <row r="199" spans="1:11" ht="72.75" customHeight="1">
      <c r="A199" s="89"/>
      <c r="B199" s="5" t="s">
        <v>79</v>
      </c>
      <c r="C199" s="41" t="s">
        <v>6</v>
      </c>
      <c r="D199" s="53">
        <v>6</v>
      </c>
      <c r="E199" s="37"/>
      <c r="F199" s="37">
        <v>0</v>
      </c>
      <c r="G199" s="37"/>
      <c r="H199" s="56"/>
      <c r="I199" s="56"/>
      <c r="J199" s="56"/>
      <c r="K199" s="56"/>
    </row>
    <row r="200" spans="1:11" ht="77.25" customHeight="1">
      <c r="A200" s="89"/>
      <c r="B200" s="3" t="s">
        <v>350</v>
      </c>
      <c r="C200" s="29" t="s">
        <v>6</v>
      </c>
      <c r="D200" s="37"/>
      <c r="E200" s="47"/>
      <c r="F200" s="38"/>
      <c r="G200" s="37"/>
      <c r="H200" s="56">
        <v>12</v>
      </c>
      <c r="I200" s="56"/>
      <c r="J200" s="56">
        <v>12</v>
      </c>
      <c r="K200" s="56"/>
    </row>
    <row r="201" spans="1:11" ht="50.25" customHeight="1">
      <c r="A201" s="89"/>
      <c r="B201" s="3" t="s">
        <v>349</v>
      </c>
      <c r="C201" s="29" t="s">
        <v>6</v>
      </c>
      <c r="D201" s="37"/>
      <c r="E201" s="47"/>
      <c r="F201" s="38"/>
      <c r="G201" s="37"/>
      <c r="H201" s="24">
        <v>12</v>
      </c>
      <c r="I201" s="56"/>
      <c r="J201" s="56">
        <v>12</v>
      </c>
      <c r="K201" s="56"/>
    </row>
    <row r="202" spans="1:11" ht="66.75" customHeight="1">
      <c r="A202" s="89"/>
      <c r="B202" s="3" t="s">
        <v>348</v>
      </c>
      <c r="C202" s="29" t="s">
        <v>6</v>
      </c>
      <c r="D202" s="37"/>
      <c r="E202" s="47"/>
      <c r="F202" s="38"/>
      <c r="G202" s="37"/>
      <c r="H202" s="24">
        <v>12</v>
      </c>
      <c r="I202" s="56"/>
      <c r="J202" s="56">
        <v>12</v>
      </c>
      <c r="K202" s="56"/>
    </row>
    <row r="203" spans="1:11" ht="56.25" customHeight="1">
      <c r="A203" s="89"/>
      <c r="B203" s="3" t="s">
        <v>347</v>
      </c>
      <c r="C203" s="41" t="s">
        <v>6</v>
      </c>
      <c r="D203" s="37">
        <v>58</v>
      </c>
      <c r="E203" s="47"/>
      <c r="F203" s="38">
        <v>80</v>
      </c>
      <c r="G203" s="37"/>
      <c r="H203" s="24">
        <v>52</v>
      </c>
      <c r="I203" s="56"/>
      <c r="J203" s="56">
        <v>121</v>
      </c>
      <c r="K203" s="56"/>
    </row>
    <row r="204" spans="1:11" ht="81.75" customHeight="1">
      <c r="A204" s="89"/>
      <c r="B204" s="3" t="s">
        <v>351</v>
      </c>
      <c r="C204" s="29" t="s">
        <v>6</v>
      </c>
      <c r="D204" s="47"/>
      <c r="E204" s="47"/>
      <c r="F204" s="37"/>
      <c r="G204" s="37"/>
      <c r="H204" s="56">
        <v>12</v>
      </c>
      <c r="I204" s="56"/>
      <c r="J204" s="56">
        <v>12</v>
      </c>
      <c r="K204" s="56"/>
    </row>
    <row r="205" spans="1:11" ht="65.25" customHeight="1">
      <c r="A205" s="89"/>
      <c r="B205" s="3" t="s">
        <v>352</v>
      </c>
      <c r="C205" s="29" t="s">
        <v>6</v>
      </c>
      <c r="D205" s="37">
        <v>11</v>
      </c>
      <c r="E205" s="47"/>
      <c r="F205" s="37">
        <v>11</v>
      </c>
      <c r="G205" s="37"/>
      <c r="H205" s="56">
        <v>11</v>
      </c>
      <c r="I205" s="56"/>
      <c r="J205" s="56">
        <v>0</v>
      </c>
      <c r="K205" s="56"/>
    </row>
    <row r="206" spans="1:11" ht="54" customHeight="1">
      <c r="A206" s="89"/>
      <c r="B206" s="3" t="s">
        <v>353</v>
      </c>
      <c r="C206" s="29" t="s">
        <v>6</v>
      </c>
      <c r="D206" s="37"/>
      <c r="E206" s="47"/>
      <c r="F206" s="37"/>
      <c r="G206" s="37"/>
      <c r="H206" s="56">
        <v>12</v>
      </c>
      <c r="I206" s="56"/>
      <c r="J206" s="56">
        <v>12</v>
      </c>
      <c r="K206" s="56"/>
    </row>
    <row r="207" spans="1:11" ht="60.75" customHeight="1">
      <c r="A207" s="89"/>
      <c r="B207" s="3" t="s">
        <v>199</v>
      </c>
      <c r="C207" s="29" t="s">
        <v>6</v>
      </c>
      <c r="D207" s="37"/>
      <c r="E207" s="47"/>
      <c r="F207" s="37"/>
      <c r="G207" s="37"/>
      <c r="H207" s="56">
        <v>1</v>
      </c>
      <c r="I207" s="56"/>
      <c r="J207" s="56">
        <v>1</v>
      </c>
      <c r="K207" s="56"/>
    </row>
    <row r="208" spans="1:11" ht="69.75" customHeight="1">
      <c r="A208" s="89"/>
      <c r="B208" s="3" t="s">
        <v>354</v>
      </c>
      <c r="C208" s="29" t="s">
        <v>6</v>
      </c>
      <c r="D208" s="37">
        <v>1300</v>
      </c>
      <c r="E208" s="37"/>
      <c r="F208" s="38">
        <v>1487</v>
      </c>
      <c r="G208" s="37"/>
      <c r="H208" s="56">
        <v>1494</v>
      </c>
      <c r="I208" s="56"/>
      <c r="J208" s="56">
        <v>0</v>
      </c>
      <c r="K208" s="56"/>
    </row>
    <row r="209" spans="1:11" ht="105.75" customHeight="1">
      <c r="A209" s="75" t="s">
        <v>81</v>
      </c>
      <c r="B209" s="15" t="s">
        <v>82</v>
      </c>
      <c r="C209" s="45"/>
      <c r="D209" s="34"/>
      <c r="E209" s="35">
        <v>21121.07</v>
      </c>
      <c r="F209" s="34"/>
      <c r="G209" s="34">
        <v>0</v>
      </c>
      <c r="H209" s="55"/>
      <c r="I209" s="55"/>
      <c r="J209" s="55"/>
      <c r="K209" s="55"/>
    </row>
    <row r="210" spans="1:11" ht="40.5" customHeight="1">
      <c r="A210" s="59"/>
      <c r="B210" s="5" t="s">
        <v>83</v>
      </c>
      <c r="C210" s="41" t="s">
        <v>6</v>
      </c>
      <c r="D210" s="37">
        <v>6</v>
      </c>
      <c r="E210" s="37"/>
      <c r="F210" s="38">
        <v>0</v>
      </c>
      <c r="G210" s="37"/>
      <c r="H210" s="56"/>
      <c r="I210" s="56"/>
      <c r="J210" s="56"/>
      <c r="K210" s="56"/>
    </row>
    <row r="211" spans="1:11" ht="114.75" customHeight="1">
      <c r="A211" s="15" t="s">
        <v>84</v>
      </c>
      <c r="B211" s="15" t="s">
        <v>85</v>
      </c>
      <c r="C211" s="45"/>
      <c r="D211" s="34"/>
      <c r="E211" s="35">
        <v>389846</v>
      </c>
      <c r="F211" s="34"/>
      <c r="G211" s="35">
        <v>369504</v>
      </c>
      <c r="H211" s="55"/>
      <c r="I211" s="64">
        <v>384504</v>
      </c>
      <c r="J211" s="55"/>
      <c r="K211" s="64">
        <v>364498.6</v>
      </c>
    </row>
    <row r="212" spans="1:11" ht="64.5" customHeight="1">
      <c r="A212" s="84"/>
      <c r="B212" s="5" t="s">
        <v>86</v>
      </c>
      <c r="C212" s="41"/>
      <c r="D212" s="37"/>
      <c r="E212" s="37"/>
      <c r="F212" s="37"/>
      <c r="G212" s="37"/>
      <c r="H212" s="56"/>
      <c r="I212" s="56"/>
      <c r="J212" s="56"/>
      <c r="K212" s="56"/>
    </row>
    <row r="213" spans="1:11" ht="23.25" customHeight="1">
      <c r="A213" s="84"/>
      <c r="B213" s="5" t="s">
        <v>87</v>
      </c>
      <c r="C213" s="41" t="s">
        <v>6</v>
      </c>
      <c r="D213" s="37">
        <v>5802</v>
      </c>
      <c r="E213" s="37"/>
      <c r="F213" s="38">
        <v>5680</v>
      </c>
      <c r="G213" s="37"/>
      <c r="H213" s="24">
        <v>5795</v>
      </c>
      <c r="I213" s="56"/>
      <c r="J213" s="24">
        <v>7583</v>
      </c>
      <c r="K213" s="56"/>
    </row>
    <row r="214" spans="1:11" ht="39.75" customHeight="1">
      <c r="A214" s="84"/>
      <c r="B214" s="5" t="s">
        <v>88</v>
      </c>
      <c r="C214" s="41" t="s">
        <v>6</v>
      </c>
      <c r="D214" s="37">
        <v>5453</v>
      </c>
      <c r="E214" s="37"/>
      <c r="F214" s="38">
        <v>6256</v>
      </c>
      <c r="G214" s="37"/>
      <c r="H214" s="24">
        <v>5210</v>
      </c>
      <c r="I214" s="56"/>
      <c r="J214" s="24">
        <v>19192</v>
      </c>
      <c r="K214" s="56"/>
    </row>
    <row r="215" spans="1:11" ht="49.5" customHeight="1">
      <c r="A215" s="84"/>
      <c r="B215" s="5" t="s">
        <v>89</v>
      </c>
      <c r="C215" s="41" t="s">
        <v>6</v>
      </c>
      <c r="D215" s="37">
        <v>3799</v>
      </c>
      <c r="E215" s="37"/>
      <c r="F215" s="38">
        <v>6902</v>
      </c>
      <c r="G215" s="37"/>
      <c r="H215" s="24">
        <v>7121</v>
      </c>
      <c r="I215" s="56"/>
      <c r="J215" s="24">
        <v>26174</v>
      </c>
      <c r="K215" s="56"/>
    </row>
    <row r="216" spans="1:11" ht="36.75" customHeight="1">
      <c r="A216" s="84"/>
      <c r="B216" s="5" t="s">
        <v>90</v>
      </c>
      <c r="C216" s="41" t="s">
        <v>6</v>
      </c>
      <c r="D216" s="37">
        <v>59</v>
      </c>
      <c r="E216" s="37"/>
      <c r="F216" s="38">
        <v>26</v>
      </c>
      <c r="G216" s="37"/>
      <c r="H216" s="24">
        <v>20</v>
      </c>
      <c r="I216" s="56"/>
      <c r="J216" s="24">
        <v>64</v>
      </c>
      <c r="K216" s="56"/>
    </row>
    <row r="217" spans="1:11" ht="37.5" customHeight="1">
      <c r="A217" s="84"/>
      <c r="B217" s="5" t="s">
        <v>91</v>
      </c>
      <c r="C217" s="41" t="s">
        <v>6</v>
      </c>
      <c r="D217" s="37">
        <v>437</v>
      </c>
      <c r="E217" s="37"/>
      <c r="F217" s="38">
        <v>270</v>
      </c>
      <c r="G217" s="37"/>
      <c r="H217" s="24">
        <v>330</v>
      </c>
      <c r="I217" s="56"/>
      <c r="J217" s="24">
        <v>725</v>
      </c>
      <c r="K217" s="56"/>
    </row>
    <row r="218" spans="1:11" ht="27" customHeight="1">
      <c r="A218" s="84"/>
      <c r="B218" s="5" t="s">
        <v>92</v>
      </c>
      <c r="C218" s="41" t="s">
        <v>6</v>
      </c>
      <c r="D218" s="37">
        <v>31</v>
      </c>
      <c r="E218" s="37"/>
      <c r="F218" s="38">
        <v>28</v>
      </c>
      <c r="G218" s="37"/>
      <c r="H218" s="24">
        <v>20</v>
      </c>
      <c r="I218" s="56"/>
      <c r="J218" s="24">
        <v>616</v>
      </c>
      <c r="K218" s="56"/>
    </row>
    <row r="219" spans="1:11" ht="23.25" customHeight="1">
      <c r="A219" s="84"/>
      <c r="B219" s="5" t="s">
        <v>93</v>
      </c>
      <c r="C219" s="41" t="s">
        <v>6</v>
      </c>
      <c r="D219" s="37">
        <v>40</v>
      </c>
      <c r="E219" s="37"/>
      <c r="F219" s="38">
        <v>28</v>
      </c>
      <c r="G219" s="37"/>
      <c r="H219" s="24">
        <v>25</v>
      </c>
      <c r="I219" s="56"/>
      <c r="J219" s="24">
        <v>227</v>
      </c>
      <c r="K219" s="56"/>
    </row>
    <row r="220" spans="1:11" ht="82.5" customHeight="1">
      <c r="A220" s="15" t="s">
        <v>94</v>
      </c>
      <c r="B220" s="15" t="s">
        <v>95</v>
      </c>
      <c r="C220" s="45"/>
      <c r="D220" s="34"/>
      <c r="E220" s="35">
        <v>53164.7</v>
      </c>
      <c r="F220" s="34"/>
      <c r="G220" s="35">
        <v>53034.2</v>
      </c>
      <c r="H220" s="55"/>
      <c r="I220" s="64">
        <v>53040.7</v>
      </c>
      <c r="J220" s="55"/>
      <c r="K220" s="64">
        <v>53034</v>
      </c>
    </row>
    <row r="221" spans="1:11" ht="66.75" customHeight="1">
      <c r="A221" s="84"/>
      <c r="B221" s="5" t="s">
        <v>96</v>
      </c>
      <c r="C221" s="41"/>
      <c r="D221" s="37"/>
      <c r="E221" s="37"/>
      <c r="F221" s="37"/>
      <c r="G221" s="37"/>
      <c r="H221" s="56"/>
      <c r="I221" s="56"/>
      <c r="J221" s="56"/>
      <c r="K221" s="56"/>
    </row>
    <row r="222" spans="1:11" ht="52.5" customHeight="1">
      <c r="A222" s="84"/>
      <c r="B222" s="5" t="s">
        <v>221</v>
      </c>
      <c r="C222" s="41" t="s">
        <v>6</v>
      </c>
      <c r="D222" s="37">
        <v>8</v>
      </c>
      <c r="E222" s="37"/>
      <c r="F222" s="38">
        <v>1</v>
      </c>
      <c r="G222" s="37"/>
      <c r="H222" s="24"/>
      <c r="I222" s="56"/>
      <c r="J222" s="56"/>
      <c r="K222" s="56"/>
    </row>
    <row r="223" spans="1:11" ht="51" customHeight="1">
      <c r="A223" s="84"/>
      <c r="B223" s="5" t="s">
        <v>97</v>
      </c>
      <c r="C223" s="41" t="s">
        <v>6</v>
      </c>
      <c r="D223" s="37">
        <v>5920</v>
      </c>
      <c r="E223" s="37"/>
      <c r="F223" s="38">
        <v>6108</v>
      </c>
      <c r="G223" s="37"/>
      <c r="H223" s="24"/>
      <c r="I223" s="56"/>
      <c r="J223" s="56"/>
      <c r="K223" s="56"/>
    </row>
    <row r="224" spans="1:11" ht="48.75" customHeight="1">
      <c r="A224" s="84"/>
      <c r="B224" s="5" t="s">
        <v>98</v>
      </c>
      <c r="C224" s="41" t="s">
        <v>6</v>
      </c>
      <c r="D224" s="37">
        <v>732</v>
      </c>
      <c r="E224" s="37"/>
      <c r="F224" s="38">
        <v>679</v>
      </c>
      <c r="G224" s="37"/>
      <c r="H224" s="24"/>
      <c r="I224" s="56"/>
      <c r="J224" s="56"/>
      <c r="K224" s="56"/>
    </row>
    <row r="225" spans="1:11" ht="34.5" customHeight="1">
      <c r="A225" s="84"/>
      <c r="B225" s="3" t="s">
        <v>342</v>
      </c>
      <c r="C225" s="29" t="s">
        <v>6</v>
      </c>
      <c r="D225" s="37"/>
      <c r="E225" s="37"/>
      <c r="F225" s="38"/>
      <c r="G225" s="37"/>
      <c r="H225" s="24">
        <v>732</v>
      </c>
      <c r="I225" s="56"/>
      <c r="J225" s="24">
        <v>665</v>
      </c>
      <c r="K225" s="56"/>
    </row>
    <row r="226" spans="1:11" ht="34.5" customHeight="1">
      <c r="A226" s="84"/>
      <c r="B226" s="3" t="s">
        <v>343</v>
      </c>
      <c r="C226" s="29" t="s">
        <v>6</v>
      </c>
      <c r="D226" s="37"/>
      <c r="E226" s="37"/>
      <c r="F226" s="38"/>
      <c r="G226" s="37"/>
      <c r="H226" s="24">
        <v>8</v>
      </c>
      <c r="I226" s="56"/>
      <c r="J226" s="24">
        <v>0</v>
      </c>
      <c r="K226" s="56"/>
    </row>
    <row r="227" spans="1:11" ht="36.75" customHeight="1">
      <c r="A227" s="84"/>
      <c r="B227" s="3" t="s">
        <v>344</v>
      </c>
      <c r="C227" s="29" t="s">
        <v>6</v>
      </c>
      <c r="D227" s="37"/>
      <c r="E227" s="37"/>
      <c r="F227" s="38"/>
      <c r="G227" s="37"/>
      <c r="H227" s="24">
        <v>5315</v>
      </c>
      <c r="I227" s="56"/>
      <c r="J227" s="24">
        <v>6179</v>
      </c>
      <c r="K227" s="56"/>
    </row>
    <row r="228" spans="1:11" ht="147" customHeight="1">
      <c r="A228" s="15" t="s">
        <v>263</v>
      </c>
      <c r="B228" s="15" t="s">
        <v>99</v>
      </c>
      <c r="C228" s="45"/>
      <c r="D228" s="34"/>
      <c r="E228" s="35">
        <v>5332.45</v>
      </c>
      <c r="F228" s="34"/>
      <c r="G228" s="34">
        <v>0</v>
      </c>
      <c r="H228" s="55"/>
      <c r="I228" s="55"/>
      <c r="J228" s="55"/>
      <c r="K228" s="55"/>
    </row>
    <row r="229" spans="1:11" ht="61.5" customHeight="1">
      <c r="A229" s="60"/>
      <c r="B229" s="5" t="s">
        <v>207</v>
      </c>
      <c r="C229" s="41" t="s">
        <v>6</v>
      </c>
      <c r="D229" s="37">
        <v>15</v>
      </c>
      <c r="E229" s="37"/>
      <c r="F229" s="37">
        <v>0</v>
      </c>
      <c r="G229" s="37"/>
      <c r="H229" s="56"/>
      <c r="I229" s="56"/>
      <c r="J229" s="56"/>
      <c r="K229" s="56"/>
    </row>
    <row r="230" spans="1:11" ht="122.25" customHeight="1">
      <c r="A230" s="15" t="s">
        <v>345</v>
      </c>
      <c r="B230" s="14" t="s">
        <v>346</v>
      </c>
      <c r="C230" s="45"/>
      <c r="D230" s="34"/>
      <c r="E230" s="35">
        <v>81811</v>
      </c>
      <c r="F230" s="34"/>
      <c r="G230" s="35">
        <v>50685</v>
      </c>
      <c r="H230" s="55"/>
      <c r="I230" s="64">
        <v>51142.6</v>
      </c>
      <c r="J230" s="55"/>
      <c r="K230" s="64">
        <v>32967</v>
      </c>
    </row>
    <row r="231" spans="1:11" ht="33.75" customHeight="1">
      <c r="A231" s="84"/>
      <c r="B231" s="11" t="s">
        <v>264</v>
      </c>
      <c r="C231" s="41" t="s">
        <v>6</v>
      </c>
      <c r="D231" s="37">
        <v>1580</v>
      </c>
      <c r="E231" s="37"/>
      <c r="F231" s="38">
        <v>1406</v>
      </c>
      <c r="G231" s="37"/>
      <c r="H231" s="24">
        <v>1684</v>
      </c>
      <c r="I231" s="56"/>
      <c r="J231" s="24">
        <v>735</v>
      </c>
      <c r="K231" s="56"/>
    </row>
    <row r="232" spans="1:11" ht="30" customHeight="1">
      <c r="A232" s="84"/>
      <c r="B232" s="11" t="s">
        <v>265</v>
      </c>
      <c r="C232" s="41" t="s">
        <v>6</v>
      </c>
      <c r="D232" s="37">
        <v>123</v>
      </c>
      <c r="E232" s="37"/>
      <c r="F232" s="38">
        <v>95</v>
      </c>
      <c r="G232" s="37"/>
      <c r="H232" s="24">
        <v>59</v>
      </c>
      <c r="I232" s="56"/>
      <c r="J232" s="24">
        <v>62</v>
      </c>
      <c r="K232" s="56"/>
    </row>
    <row r="233" spans="1:11" ht="80.25" customHeight="1">
      <c r="A233" s="14" t="s">
        <v>357</v>
      </c>
      <c r="B233" s="14" t="s">
        <v>100</v>
      </c>
      <c r="C233" s="45"/>
      <c r="D233" s="34"/>
      <c r="E233" s="35">
        <v>62060.9</v>
      </c>
      <c r="F233" s="34"/>
      <c r="G233" s="35">
        <v>40657.199999999997</v>
      </c>
      <c r="H233" s="55"/>
      <c r="I233" s="64">
        <v>40657.199999999997</v>
      </c>
      <c r="J233" s="55"/>
      <c r="K233" s="55">
        <v>0</v>
      </c>
    </row>
    <row r="234" spans="1:11" ht="81" customHeight="1">
      <c r="A234" s="84"/>
      <c r="B234" s="3" t="s">
        <v>358</v>
      </c>
      <c r="C234" s="29" t="s">
        <v>6</v>
      </c>
      <c r="D234" s="37">
        <v>400</v>
      </c>
      <c r="E234" s="37"/>
      <c r="F234" s="38">
        <v>265</v>
      </c>
      <c r="G234" s="37"/>
      <c r="H234" s="56">
        <v>267</v>
      </c>
      <c r="I234" s="56"/>
      <c r="J234" s="56">
        <v>0</v>
      </c>
      <c r="K234" s="56"/>
    </row>
    <row r="235" spans="1:11" ht="44.25" customHeight="1">
      <c r="A235" s="84"/>
      <c r="B235" s="5" t="s">
        <v>101</v>
      </c>
      <c r="C235" s="41" t="s">
        <v>6</v>
      </c>
      <c r="D235" s="37">
        <v>121</v>
      </c>
      <c r="E235" s="37"/>
      <c r="F235" s="37"/>
      <c r="G235" s="37"/>
      <c r="H235" s="56"/>
      <c r="I235" s="56"/>
      <c r="J235" s="56"/>
      <c r="K235" s="56"/>
    </row>
    <row r="236" spans="1:11" ht="300" customHeight="1">
      <c r="A236" s="14" t="s">
        <v>359</v>
      </c>
      <c r="B236" s="15"/>
      <c r="C236" s="45"/>
      <c r="D236" s="34"/>
      <c r="E236" s="34"/>
      <c r="F236" s="34"/>
      <c r="G236" s="34"/>
      <c r="H236" s="55"/>
      <c r="I236" s="55"/>
      <c r="J236" s="55"/>
      <c r="K236" s="64">
        <v>3220</v>
      </c>
    </row>
    <row r="237" spans="1:11" ht="202.5" customHeight="1">
      <c r="A237" s="3" t="s">
        <v>360</v>
      </c>
      <c r="B237" s="5"/>
      <c r="C237" s="41" t="s">
        <v>6</v>
      </c>
      <c r="D237" s="37"/>
      <c r="E237" s="37"/>
      <c r="F237" s="37"/>
      <c r="G237" s="37"/>
      <c r="H237" s="56">
        <v>200</v>
      </c>
      <c r="I237" s="56"/>
      <c r="J237" s="56"/>
      <c r="K237" s="56"/>
    </row>
    <row r="238" spans="1:11" ht="270" customHeight="1">
      <c r="A238" s="3" t="s">
        <v>361</v>
      </c>
      <c r="B238" s="5"/>
      <c r="C238" s="41"/>
      <c r="D238" s="37"/>
      <c r="E238" s="37"/>
      <c r="F238" s="37"/>
      <c r="G238" s="37"/>
      <c r="H238" s="56"/>
      <c r="I238" s="56"/>
      <c r="J238" s="56"/>
      <c r="K238" s="23">
        <v>13587</v>
      </c>
    </row>
    <row r="239" spans="1:11" ht="155.25" customHeight="1">
      <c r="A239" s="15" t="s">
        <v>102</v>
      </c>
      <c r="B239" s="15" t="s">
        <v>103</v>
      </c>
      <c r="C239" s="45"/>
      <c r="D239" s="34"/>
      <c r="E239" s="35">
        <v>59711.34</v>
      </c>
      <c r="F239" s="34"/>
      <c r="G239" s="35">
        <v>57867.05</v>
      </c>
      <c r="H239" s="55"/>
      <c r="I239" s="64">
        <v>58867.4</v>
      </c>
      <c r="J239" s="55"/>
      <c r="K239" s="64">
        <v>58763</v>
      </c>
    </row>
    <row r="240" spans="1:11" ht="69.75" customHeight="1">
      <c r="A240" s="60"/>
      <c r="B240" s="5" t="s">
        <v>208</v>
      </c>
      <c r="C240" s="41" t="s">
        <v>6</v>
      </c>
      <c r="D240" s="37">
        <v>15</v>
      </c>
      <c r="E240" s="37"/>
      <c r="F240" s="38">
        <v>12</v>
      </c>
      <c r="G240" s="37"/>
      <c r="H240" s="24">
        <v>175000</v>
      </c>
      <c r="I240" s="56"/>
      <c r="J240" s="24">
        <v>174600</v>
      </c>
      <c r="K240" s="56"/>
    </row>
    <row r="241" spans="1:11" ht="96" customHeight="1">
      <c r="A241" s="15" t="s">
        <v>104</v>
      </c>
      <c r="B241" s="15" t="s">
        <v>105</v>
      </c>
      <c r="C241" s="45"/>
      <c r="D241" s="34"/>
      <c r="E241" s="35">
        <v>20757.8</v>
      </c>
      <c r="F241" s="34"/>
      <c r="G241" s="35">
        <v>13960</v>
      </c>
      <c r="H241" s="55"/>
      <c r="I241" s="55"/>
      <c r="J241" s="55"/>
      <c r="K241" s="55"/>
    </row>
    <row r="242" spans="1:11" ht="85.5" customHeight="1">
      <c r="A242" s="84"/>
      <c r="B242" s="4" t="s">
        <v>106</v>
      </c>
      <c r="C242" s="41" t="s">
        <v>6</v>
      </c>
      <c r="D242" s="37">
        <v>14</v>
      </c>
      <c r="E242" s="37"/>
      <c r="F242" s="38">
        <v>9</v>
      </c>
      <c r="G242" s="37"/>
      <c r="H242" s="56"/>
      <c r="I242" s="56"/>
      <c r="J242" s="56"/>
      <c r="K242" s="56"/>
    </row>
    <row r="243" spans="1:11" ht="70.5" customHeight="1">
      <c r="A243" s="84"/>
      <c r="B243" s="12" t="s">
        <v>267</v>
      </c>
      <c r="C243" s="41" t="s">
        <v>6</v>
      </c>
      <c r="D243" s="37">
        <v>154</v>
      </c>
      <c r="E243" s="37"/>
      <c r="F243" s="38">
        <v>125</v>
      </c>
      <c r="G243" s="37"/>
      <c r="H243" s="56"/>
      <c r="I243" s="56"/>
      <c r="J243" s="56"/>
      <c r="K243" s="56"/>
    </row>
    <row r="244" spans="1:11" ht="65.25" customHeight="1">
      <c r="A244" s="84"/>
      <c r="B244" s="12" t="s">
        <v>266</v>
      </c>
      <c r="C244" s="41" t="s">
        <v>6</v>
      </c>
      <c r="D244" s="47">
        <v>272</v>
      </c>
      <c r="E244" s="37"/>
      <c r="F244" s="38">
        <v>189</v>
      </c>
      <c r="G244" s="37"/>
      <c r="H244" s="56"/>
      <c r="I244" s="56"/>
      <c r="J244" s="56"/>
      <c r="K244" s="56"/>
    </row>
    <row r="245" spans="1:11" ht="57.75" customHeight="1">
      <c r="A245" s="84"/>
      <c r="B245" s="12" t="s">
        <v>268</v>
      </c>
      <c r="C245" s="41" t="s">
        <v>6</v>
      </c>
      <c r="D245" s="37">
        <v>2</v>
      </c>
      <c r="E245" s="37"/>
      <c r="F245" s="37">
        <v>1</v>
      </c>
      <c r="G245" s="37"/>
      <c r="H245" s="56"/>
      <c r="I245" s="56"/>
      <c r="J245" s="56"/>
      <c r="K245" s="56"/>
    </row>
    <row r="246" spans="1:11" ht="61.5" customHeight="1">
      <c r="A246" s="84"/>
      <c r="B246" s="12" t="s">
        <v>269</v>
      </c>
      <c r="C246" s="41" t="s">
        <v>6</v>
      </c>
      <c r="D246" s="37">
        <v>6</v>
      </c>
      <c r="E246" s="37"/>
      <c r="F246" s="38">
        <v>6</v>
      </c>
      <c r="G246" s="37"/>
      <c r="H246" s="56"/>
      <c r="I246" s="56"/>
      <c r="J246" s="56"/>
      <c r="K246" s="56"/>
    </row>
    <row r="247" spans="1:11" ht="46.5" customHeight="1">
      <c r="A247" s="84"/>
      <c r="B247" s="12" t="s">
        <v>270</v>
      </c>
      <c r="C247" s="41" t="s">
        <v>6</v>
      </c>
      <c r="D247" s="37">
        <v>217</v>
      </c>
      <c r="E247" s="37"/>
      <c r="F247" s="38">
        <v>40</v>
      </c>
      <c r="G247" s="37"/>
      <c r="H247" s="56"/>
      <c r="I247" s="56"/>
      <c r="J247" s="56"/>
      <c r="K247" s="56"/>
    </row>
    <row r="248" spans="1:11" ht="244.5" customHeight="1">
      <c r="A248" s="14" t="s">
        <v>355</v>
      </c>
      <c r="B248" s="14" t="s">
        <v>356</v>
      </c>
      <c r="C248" s="45"/>
      <c r="D248" s="34"/>
      <c r="E248" s="34"/>
      <c r="F248" s="34"/>
      <c r="G248" s="34"/>
      <c r="H248" s="55"/>
      <c r="I248" s="55"/>
      <c r="J248" s="55"/>
      <c r="K248" s="64">
        <v>559657.30000000005</v>
      </c>
    </row>
    <row r="249" spans="1:11" ht="36" customHeight="1">
      <c r="A249" s="60"/>
      <c r="B249" s="12"/>
      <c r="C249" s="41"/>
      <c r="D249" s="37"/>
      <c r="E249" s="37"/>
      <c r="F249" s="38"/>
      <c r="G249" s="37"/>
      <c r="H249" s="56"/>
      <c r="I249" s="56"/>
      <c r="J249" s="56"/>
      <c r="K249" s="56"/>
    </row>
    <row r="250" spans="1:11" ht="157.5" customHeight="1">
      <c r="A250" s="19" t="s">
        <v>271</v>
      </c>
      <c r="B250" s="19" t="s">
        <v>145</v>
      </c>
      <c r="C250" s="45"/>
      <c r="D250" s="34"/>
      <c r="E250" s="34"/>
      <c r="F250" s="34"/>
      <c r="G250" s="35">
        <v>2114199.06</v>
      </c>
      <c r="H250" s="55"/>
      <c r="I250" s="64">
        <v>2600003</v>
      </c>
      <c r="J250" s="55"/>
      <c r="K250" s="64">
        <v>2109352.77</v>
      </c>
    </row>
    <row r="251" spans="1:11" ht="88.5" customHeight="1">
      <c r="A251" s="62"/>
      <c r="B251" s="11" t="s">
        <v>272</v>
      </c>
      <c r="C251" s="41" t="s">
        <v>6</v>
      </c>
      <c r="D251" s="37"/>
      <c r="E251" s="37"/>
      <c r="F251" s="38">
        <v>177839</v>
      </c>
      <c r="G251" s="37"/>
      <c r="H251" s="24">
        <v>175000</v>
      </c>
      <c r="I251" s="56"/>
      <c r="J251" s="24">
        <v>212000</v>
      </c>
      <c r="K251" s="56"/>
    </row>
    <row r="252" spans="1:11" ht="105" customHeight="1">
      <c r="A252" s="19" t="s">
        <v>146</v>
      </c>
      <c r="B252" s="19" t="s">
        <v>147</v>
      </c>
      <c r="C252" s="45"/>
      <c r="D252" s="34"/>
      <c r="E252" s="34"/>
      <c r="F252" s="34"/>
      <c r="G252" s="35">
        <v>557.12</v>
      </c>
      <c r="H252" s="55"/>
      <c r="I252" s="55"/>
      <c r="J252" s="55"/>
      <c r="K252" s="55"/>
    </row>
    <row r="253" spans="1:11" ht="36" customHeight="1">
      <c r="A253" s="62"/>
      <c r="B253" s="11" t="s">
        <v>148</v>
      </c>
      <c r="C253" s="41" t="s">
        <v>6</v>
      </c>
      <c r="D253" s="37"/>
      <c r="E253" s="37"/>
      <c r="F253" s="38">
        <v>6</v>
      </c>
      <c r="G253" s="37"/>
      <c r="H253" s="56"/>
      <c r="I253" s="56"/>
      <c r="J253" s="56"/>
      <c r="K253" s="56"/>
    </row>
    <row r="254" spans="1:11" ht="115.5" customHeight="1">
      <c r="A254" s="19" t="s">
        <v>273</v>
      </c>
      <c r="B254" s="19" t="s">
        <v>274</v>
      </c>
      <c r="C254" s="45"/>
      <c r="D254" s="34"/>
      <c r="E254" s="34"/>
      <c r="F254" s="34"/>
      <c r="G254" s="35">
        <v>233525.5</v>
      </c>
      <c r="H254" s="55"/>
      <c r="I254" s="55"/>
      <c r="J254" s="55"/>
      <c r="K254" s="55"/>
    </row>
    <row r="255" spans="1:11" ht="162.75" customHeight="1">
      <c r="A255" s="19" t="s">
        <v>275</v>
      </c>
      <c r="B255" s="20" t="s">
        <v>276</v>
      </c>
      <c r="C255" s="45"/>
      <c r="D255" s="34"/>
      <c r="E255" s="34"/>
      <c r="F255" s="34"/>
      <c r="G255" s="35">
        <v>66550.399999999994</v>
      </c>
      <c r="H255" s="55"/>
      <c r="I255" s="55"/>
      <c r="J255" s="55"/>
      <c r="K255" s="55"/>
    </row>
    <row r="256" spans="1:11" ht="36" customHeight="1">
      <c r="A256" s="62"/>
      <c r="B256" s="7" t="s">
        <v>277</v>
      </c>
      <c r="C256" s="41" t="s">
        <v>6</v>
      </c>
      <c r="D256" s="37"/>
      <c r="E256" s="37"/>
      <c r="F256" s="38">
        <v>500</v>
      </c>
      <c r="G256" s="37"/>
      <c r="H256" s="56"/>
      <c r="I256" s="56"/>
      <c r="J256" s="56"/>
      <c r="K256" s="56"/>
    </row>
    <row r="257" spans="1:11" ht="246.75" customHeight="1">
      <c r="A257" s="19" t="s">
        <v>278</v>
      </c>
      <c r="B257" s="19" t="s">
        <v>279</v>
      </c>
      <c r="C257" s="45"/>
      <c r="D257" s="34"/>
      <c r="E257" s="34"/>
      <c r="F257" s="34"/>
      <c r="G257" s="35">
        <v>49509.7</v>
      </c>
      <c r="H257" s="55"/>
      <c r="I257" s="55"/>
      <c r="J257" s="55"/>
      <c r="K257" s="55"/>
    </row>
    <row r="258" spans="1:11" ht="103.5" customHeight="1">
      <c r="A258" s="19" t="s">
        <v>280</v>
      </c>
      <c r="B258" s="19" t="s">
        <v>281</v>
      </c>
      <c r="C258" s="45"/>
      <c r="D258" s="34"/>
      <c r="E258" s="34"/>
      <c r="F258" s="34"/>
      <c r="G258" s="35">
        <v>148320</v>
      </c>
      <c r="H258" s="55"/>
      <c r="I258" s="55"/>
      <c r="J258" s="55"/>
      <c r="K258" s="55"/>
    </row>
    <row r="259" spans="1:11" ht="36" customHeight="1">
      <c r="A259" s="62"/>
      <c r="B259" s="7" t="s">
        <v>282</v>
      </c>
      <c r="C259" s="41" t="s">
        <v>6</v>
      </c>
      <c r="D259" s="37"/>
      <c r="E259" s="37"/>
      <c r="F259" s="38">
        <v>10</v>
      </c>
      <c r="G259" s="37"/>
      <c r="H259" s="56"/>
      <c r="I259" s="56"/>
      <c r="J259" s="56"/>
      <c r="K259" s="56"/>
    </row>
    <row r="260" spans="1:11" ht="82.5" customHeight="1">
      <c r="A260" s="15" t="s">
        <v>107</v>
      </c>
      <c r="B260" s="15" t="s">
        <v>108</v>
      </c>
      <c r="C260" s="45"/>
      <c r="D260" s="34"/>
      <c r="E260" s="34">
        <v>1997650.4</v>
      </c>
      <c r="F260" s="34"/>
      <c r="G260" s="35">
        <v>5064</v>
      </c>
      <c r="H260" s="55"/>
      <c r="I260" s="23">
        <v>2850860.7</v>
      </c>
      <c r="J260" s="55"/>
      <c r="K260" s="23">
        <v>3177255.21</v>
      </c>
    </row>
    <row r="261" spans="1:11" ht="65.25" customHeight="1">
      <c r="A261" s="60"/>
      <c r="B261" s="11" t="s">
        <v>283</v>
      </c>
      <c r="C261" s="41" t="s">
        <v>6</v>
      </c>
      <c r="D261" s="37">
        <v>21827</v>
      </c>
      <c r="E261" s="37"/>
      <c r="F261" s="38">
        <v>23759</v>
      </c>
      <c r="G261" s="37"/>
      <c r="H261" s="24">
        <v>19447</v>
      </c>
      <c r="I261" s="56"/>
      <c r="J261" s="24">
        <v>23458</v>
      </c>
      <c r="K261" s="56"/>
    </row>
    <row r="262" spans="1:11" ht="108.75" customHeight="1">
      <c r="A262" s="15" t="s">
        <v>109</v>
      </c>
      <c r="B262" s="15" t="s">
        <v>110</v>
      </c>
      <c r="C262" s="45"/>
      <c r="D262" s="34"/>
      <c r="E262" s="34">
        <v>1218621.6299999999</v>
      </c>
      <c r="F262" s="34"/>
      <c r="G262" s="70">
        <v>1252246.06</v>
      </c>
      <c r="H262" s="55"/>
      <c r="I262" s="64">
        <v>1219950.8</v>
      </c>
      <c r="J262" s="55"/>
      <c r="K262" s="64">
        <v>1303057.68</v>
      </c>
    </row>
    <row r="263" spans="1:11" ht="68.25" customHeight="1">
      <c r="A263" s="60"/>
      <c r="B263" s="5" t="s">
        <v>111</v>
      </c>
      <c r="C263" s="41" t="s">
        <v>6</v>
      </c>
      <c r="D263" s="37">
        <v>12044</v>
      </c>
      <c r="E263" s="37"/>
      <c r="F263" s="38">
        <v>13111</v>
      </c>
      <c r="G263" s="37"/>
      <c r="H263" s="24">
        <v>9542</v>
      </c>
      <c r="I263" s="56"/>
      <c r="J263" s="24">
        <v>14954</v>
      </c>
      <c r="K263" s="56"/>
    </row>
    <row r="264" spans="1:11" ht="121.5" customHeight="1">
      <c r="A264" s="15" t="s">
        <v>112</v>
      </c>
      <c r="B264" s="15" t="s">
        <v>113</v>
      </c>
      <c r="C264" s="45"/>
      <c r="D264" s="34"/>
      <c r="E264" s="35">
        <v>181344.1</v>
      </c>
      <c r="F264" s="34"/>
      <c r="G264" s="35">
        <v>173067.27</v>
      </c>
      <c r="H264" s="55"/>
      <c r="I264" s="55"/>
      <c r="J264" s="55"/>
      <c r="K264" s="55"/>
    </row>
    <row r="265" spans="1:11" ht="78" customHeight="1">
      <c r="A265" s="60"/>
      <c r="B265" s="12" t="s">
        <v>284</v>
      </c>
      <c r="C265" s="41" t="s">
        <v>6</v>
      </c>
      <c r="D265" s="37">
        <v>1408</v>
      </c>
      <c r="E265" s="37"/>
      <c r="F265" s="38">
        <v>722</v>
      </c>
      <c r="G265" s="37"/>
      <c r="H265" s="56"/>
      <c r="I265" s="56"/>
      <c r="J265" s="56"/>
      <c r="K265" s="56"/>
    </row>
    <row r="266" spans="1:11" ht="117.75" customHeight="1">
      <c r="A266" s="15" t="s">
        <v>114</v>
      </c>
      <c r="B266" s="15" t="s">
        <v>115</v>
      </c>
      <c r="C266" s="45"/>
      <c r="D266" s="34"/>
      <c r="E266" s="35">
        <v>2703736.55</v>
      </c>
      <c r="F266" s="34"/>
      <c r="G266" s="35">
        <v>2666059.58</v>
      </c>
      <c r="H266" s="55"/>
      <c r="I266" s="35">
        <v>2515293.1</v>
      </c>
      <c r="J266" s="35"/>
      <c r="K266" s="35">
        <v>2306056.7200000002</v>
      </c>
    </row>
    <row r="267" spans="1:11" ht="78" customHeight="1">
      <c r="A267" s="60"/>
      <c r="B267" s="12" t="s">
        <v>285</v>
      </c>
      <c r="C267" s="41" t="s">
        <v>6</v>
      </c>
      <c r="D267" s="37">
        <v>6306</v>
      </c>
      <c r="E267" s="37"/>
      <c r="F267" s="38">
        <v>6286</v>
      </c>
      <c r="G267" s="37"/>
      <c r="H267" s="24">
        <v>6391</v>
      </c>
      <c r="I267" s="56"/>
      <c r="J267" s="24">
        <v>6417</v>
      </c>
      <c r="K267" s="56"/>
    </row>
    <row r="268" spans="1:11" ht="117" customHeight="1">
      <c r="A268" s="15" t="s">
        <v>116</v>
      </c>
      <c r="B268" s="15" t="s">
        <v>117</v>
      </c>
      <c r="C268" s="45"/>
      <c r="D268" s="34"/>
      <c r="E268" s="35">
        <v>1139028.26</v>
      </c>
      <c r="F268" s="34"/>
      <c r="G268" s="35">
        <v>1134418.3999999999</v>
      </c>
      <c r="H268" s="55"/>
      <c r="I268" s="64">
        <v>1117578.8</v>
      </c>
      <c r="J268" s="55"/>
      <c r="K268" s="64">
        <v>1310656.25</v>
      </c>
    </row>
    <row r="269" spans="1:11" ht="77.25" customHeight="1">
      <c r="A269" s="60"/>
      <c r="B269" s="12" t="s">
        <v>286</v>
      </c>
      <c r="C269" s="41" t="s">
        <v>6</v>
      </c>
      <c r="D269" s="37">
        <v>10703</v>
      </c>
      <c r="E269" s="37"/>
      <c r="F269" s="38">
        <v>9183</v>
      </c>
      <c r="G269" s="37"/>
      <c r="H269" s="24">
        <v>10297</v>
      </c>
      <c r="I269" s="56"/>
      <c r="J269" s="24">
        <v>11268</v>
      </c>
      <c r="K269" s="56"/>
    </row>
    <row r="270" spans="1:11" ht="74.25" customHeight="1">
      <c r="A270" s="15" t="s">
        <v>118</v>
      </c>
      <c r="B270" s="15" t="s">
        <v>119</v>
      </c>
      <c r="C270" s="45"/>
      <c r="D270" s="34"/>
      <c r="E270" s="35">
        <v>610473.9</v>
      </c>
      <c r="F270" s="34"/>
      <c r="G270" s="35">
        <v>609627.4</v>
      </c>
      <c r="H270" s="55"/>
      <c r="I270" s="55"/>
      <c r="J270" s="55"/>
      <c r="K270" s="55"/>
    </row>
    <row r="271" spans="1:11" ht="57.75" customHeight="1">
      <c r="A271" s="60"/>
      <c r="B271" s="4" t="s">
        <v>120</v>
      </c>
      <c r="C271" s="41" t="s">
        <v>6</v>
      </c>
      <c r="D271" s="37">
        <v>4259</v>
      </c>
      <c r="E271" s="37"/>
      <c r="F271" s="38">
        <v>3826</v>
      </c>
      <c r="G271" s="37"/>
      <c r="H271" s="56"/>
      <c r="I271" s="56"/>
      <c r="J271" s="56"/>
      <c r="K271" s="56"/>
    </row>
    <row r="272" spans="1:11" ht="69" customHeight="1">
      <c r="A272" s="15" t="s">
        <v>121</v>
      </c>
      <c r="B272" s="15" t="s">
        <v>122</v>
      </c>
      <c r="C272" s="45"/>
      <c r="D272" s="34"/>
      <c r="E272" s="35">
        <v>6720279.0199999996</v>
      </c>
      <c r="F272" s="34"/>
      <c r="G272" s="35">
        <v>6382812.04</v>
      </c>
      <c r="H272" s="55"/>
      <c r="I272" s="64">
        <v>6253798.5999999996</v>
      </c>
      <c r="J272" s="55"/>
      <c r="K272" s="64">
        <v>6209015.1399999997</v>
      </c>
    </row>
    <row r="273" spans="1:11" ht="67.5" customHeight="1">
      <c r="A273" s="60"/>
      <c r="B273" s="12" t="s">
        <v>287</v>
      </c>
      <c r="C273" s="41" t="s">
        <v>6</v>
      </c>
      <c r="D273" s="37">
        <v>57693</v>
      </c>
      <c r="E273" s="37"/>
      <c r="F273" s="38">
        <v>54484</v>
      </c>
      <c r="G273" s="37"/>
      <c r="H273" s="24">
        <v>47427</v>
      </c>
      <c r="I273" s="56"/>
      <c r="J273" s="24">
        <v>52338</v>
      </c>
      <c r="K273" s="56"/>
    </row>
    <row r="274" spans="1:11" ht="59.25" customHeight="1">
      <c r="A274" s="15" t="s">
        <v>123</v>
      </c>
      <c r="B274" s="15" t="s">
        <v>124</v>
      </c>
      <c r="C274" s="45"/>
      <c r="D274" s="34"/>
      <c r="E274" s="35">
        <v>354513.98</v>
      </c>
      <c r="F274" s="34"/>
      <c r="G274" s="35">
        <v>337284.75</v>
      </c>
      <c r="H274" s="55"/>
      <c r="I274" s="64">
        <v>366976.7</v>
      </c>
      <c r="J274" s="55"/>
      <c r="K274" s="64">
        <v>334536.02</v>
      </c>
    </row>
    <row r="275" spans="1:11" ht="63" customHeight="1">
      <c r="A275" s="60"/>
      <c r="B275" s="12" t="s">
        <v>288</v>
      </c>
      <c r="C275" s="41" t="s">
        <v>6</v>
      </c>
      <c r="D275" s="37">
        <v>4850</v>
      </c>
      <c r="E275" s="37"/>
      <c r="F275" s="38">
        <v>4528</v>
      </c>
      <c r="G275" s="37"/>
      <c r="H275" s="24">
        <v>4599</v>
      </c>
      <c r="I275" s="56"/>
      <c r="J275" s="24">
        <v>4859</v>
      </c>
      <c r="K275" s="56"/>
    </row>
    <row r="276" spans="1:11" ht="71.25" customHeight="1">
      <c r="A276" s="15" t="s">
        <v>125</v>
      </c>
      <c r="B276" s="15" t="s">
        <v>126</v>
      </c>
      <c r="C276" s="45"/>
      <c r="D276" s="34"/>
      <c r="E276" s="35">
        <v>8142551.96</v>
      </c>
      <c r="F276" s="34"/>
      <c r="G276" s="35">
        <v>8148761.0499999998</v>
      </c>
      <c r="H276" s="55"/>
      <c r="I276" s="64">
        <v>8119421</v>
      </c>
      <c r="J276" s="55"/>
      <c r="K276" s="70">
        <v>8508858.4399999995</v>
      </c>
    </row>
    <row r="277" spans="1:11" ht="49.5" customHeight="1">
      <c r="A277" s="60"/>
      <c r="B277" s="11" t="s">
        <v>289</v>
      </c>
      <c r="C277" s="41" t="s">
        <v>6</v>
      </c>
      <c r="D277" s="37">
        <v>67701</v>
      </c>
      <c r="E277" s="37"/>
      <c r="F277" s="38">
        <v>67070</v>
      </c>
      <c r="G277" s="37"/>
      <c r="H277" s="24">
        <v>54292</v>
      </c>
      <c r="I277" s="56"/>
      <c r="J277" s="24">
        <v>70474</v>
      </c>
      <c r="K277" s="56"/>
    </row>
    <row r="278" spans="1:11" ht="92.25" customHeight="1">
      <c r="A278" s="14" t="s">
        <v>362</v>
      </c>
      <c r="B278" s="14" t="s">
        <v>363</v>
      </c>
      <c r="C278" s="69"/>
      <c r="D278" s="34"/>
      <c r="E278" s="35">
        <v>6378501.4400000004</v>
      </c>
      <c r="F278" s="34"/>
      <c r="G278" s="35">
        <v>6330986.0800000001</v>
      </c>
      <c r="H278" s="55"/>
      <c r="I278" s="64">
        <v>9506387.5999999996</v>
      </c>
      <c r="J278" s="55"/>
      <c r="K278" s="64">
        <v>9148485.2599999998</v>
      </c>
    </row>
    <row r="279" spans="1:11" ht="80.25" customHeight="1">
      <c r="A279" s="3"/>
      <c r="B279" s="3" t="s">
        <v>364</v>
      </c>
      <c r="C279" s="29" t="s">
        <v>6</v>
      </c>
      <c r="D279" s="37">
        <v>63124</v>
      </c>
      <c r="E279" s="37"/>
      <c r="F279" s="38">
        <v>64466</v>
      </c>
      <c r="G279" s="37"/>
      <c r="H279" s="24">
        <v>155029</v>
      </c>
      <c r="I279" s="56"/>
      <c r="J279" s="24">
        <v>163006</v>
      </c>
      <c r="K279" s="56"/>
    </row>
    <row r="280" spans="1:11" ht="93.75" customHeight="1">
      <c r="A280" s="14" t="s">
        <v>127</v>
      </c>
      <c r="B280" s="14" t="s">
        <v>128</v>
      </c>
      <c r="C280" s="45"/>
      <c r="D280" s="34"/>
      <c r="E280" s="35">
        <v>1405028.57</v>
      </c>
      <c r="F280" s="34"/>
      <c r="G280" s="35">
        <v>1329921.3999999999</v>
      </c>
      <c r="H280" s="55"/>
      <c r="I280" s="64">
        <v>1321162.7</v>
      </c>
      <c r="J280" s="22"/>
      <c r="K280" s="64">
        <v>932724.91</v>
      </c>
    </row>
    <row r="281" spans="1:11" ht="54" customHeight="1">
      <c r="A281" s="60"/>
      <c r="B281" s="3" t="s">
        <v>290</v>
      </c>
      <c r="C281" s="29" t="s">
        <v>6</v>
      </c>
      <c r="D281" s="37">
        <v>3698</v>
      </c>
      <c r="E281" s="37"/>
      <c r="F281" s="38">
        <v>3478</v>
      </c>
      <c r="G281" s="37"/>
      <c r="H281" s="24">
        <v>3700</v>
      </c>
      <c r="I281" s="56"/>
      <c r="J281" s="24">
        <v>2278</v>
      </c>
      <c r="K281" s="56"/>
    </row>
    <row r="282" spans="1:11" ht="89.25" customHeight="1">
      <c r="A282" s="15" t="s">
        <v>129</v>
      </c>
      <c r="B282" s="15" t="s">
        <v>130</v>
      </c>
      <c r="C282" s="45"/>
      <c r="D282" s="34"/>
      <c r="E282" s="35">
        <v>845942.17</v>
      </c>
      <c r="F282" s="34"/>
      <c r="G282" s="35">
        <v>851654.65</v>
      </c>
      <c r="H282" s="55"/>
      <c r="I282" s="55"/>
      <c r="J282" s="55"/>
      <c r="K282" s="55"/>
    </row>
    <row r="283" spans="1:11" ht="74.25" customHeight="1">
      <c r="A283" s="60"/>
      <c r="B283" s="11" t="s">
        <v>291</v>
      </c>
      <c r="C283" s="41" t="s">
        <v>6</v>
      </c>
      <c r="D283" s="37">
        <v>43229</v>
      </c>
      <c r="E283" s="37"/>
      <c r="F283" s="38">
        <v>41652</v>
      </c>
      <c r="G283" s="37"/>
      <c r="H283" s="56"/>
      <c r="I283" s="56"/>
      <c r="J283" s="56"/>
      <c r="K283" s="56"/>
    </row>
    <row r="284" spans="1:11" ht="66.75" customHeight="1">
      <c r="A284" s="14" t="s">
        <v>131</v>
      </c>
      <c r="B284" s="14" t="s">
        <v>132</v>
      </c>
      <c r="C284" s="69"/>
      <c r="D284" s="34"/>
      <c r="E284" s="34">
        <v>0</v>
      </c>
      <c r="F284" s="34"/>
      <c r="G284" s="34">
        <v>0</v>
      </c>
      <c r="H284" s="55"/>
      <c r="I284" s="64">
        <v>2000</v>
      </c>
      <c r="J284" s="55"/>
      <c r="K284" s="55">
        <v>0</v>
      </c>
    </row>
    <row r="285" spans="1:11" ht="60.75" customHeight="1">
      <c r="A285" s="3"/>
      <c r="B285" s="3" t="s">
        <v>133</v>
      </c>
      <c r="C285" s="29" t="s">
        <v>6</v>
      </c>
      <c r="D285" s="37">
        <v>0</v>
      </c>
      <c r="E285" s="37"/>
      <c r="F285" s="38">
        <v>0</v>
      </c>
      <c r="G285" s="37"/>
      <c r="H285" s="56"/>
      <c r="I285" s="56"/>
      <c r="J285" s="56"/>
      <c r="K285" s="56"/>
    </row>
    <row r="286" spans="1:11" ht="120.75" customHeight="1">
      <c r="A286" s="75" t="s">
        <v>222</v>
      </c>
      <c r="B286" s="15" t="s">
        <v>134</v>
      </c>
      <c r="C286" s="45"/>
      <c r="D286" s="34"/>
      <c r="E286" s="35">
        <v>2337131.9</v>
      </c>
      <c r="F286" s="34"/>
      <c r="G286" s="35">
        <v>2203333.59</v>
      </c>
      <c r="H286" s="55"/>
      <c r="I286" s="64">
        <v>3077217.3</v>
      </c>
      <c r="J286" s="55"/>
      <c r="K286" s="64">
        <v>2913524.28</v>
      </c>
    </row>
    <row r="287" spans="1:11" ht="54" customHeight="1">
      <c r="A287" s="59"/>
      <c r="B287" s="5" t="s">
        <v>133</v>
      </c>
      <c r="C287" s="41" t="s">
        <v>6</v>
      </c>
      <c r="D287" s="37">
        <v>12694</v>
      </c>
      <c r="E287" s="37"/>
      <c r="F287" s="38">
        <v>14648</v>
      </c>
      <c r="G287" s="37"/>
      <c r="H287" s="24">
        <v>16039</v>
      </c>
      <c r="I287" s="56"/>
      <c r="J287" s="24">
        <v>16571</v>
      </c>
      <c r="K287" s="56"/>
    </row>
    <row r="288" spans="1:11" ht="128.25" customHeight="1">
      <c r="A288" s="76" t="s">
        <v>135</v>
      </c>
      <c r="B288" s="17" t="s">
        <v>136</v>
      </c>
      <c r="C288" s="52"/>
      <c r="D288" s="34"/>
      <c r="E288" s="35">
        <v>2644436.89</v>
      </c>
      <c r="F288" s="34"/>
      <c r="G288" s="35">
        <v>2869951.31</v>
      </c>
      <c r="H288" s="55"/>
      <c r="I288" s="64">
        <v>3826300</v>
      </c>
      <c r="J288" s="55"/>
      <c r="K288" s="64">
        <v>3686499.31</v>
      </c>
    </row>
    <row r="289" spans="1:11" ht="49.5" customHeight="1">
      <c r="A289" s="63"/>
      <c r="B289" s="6" t="s">
        <v>133</v>
      </c>
      <c r="C289" s="41" t="s">
        <v>6</v>
      </c>
      <c r="D289" s="37">
        <v>9923</v>
      </c>
      <c r="E289" s="37"/>
      <c r="F289" s="38">
        <v>12066</v>
      </c>
      <c r="G289" s="37"/>
      <c r="H289" s="24">
        <v>25214</v>
      </c>
      <c r="I289" s="56"/>
      <c r="J289" s="24">
        <v>20179</v>
      </c>
      <c r="K289" s="56"/>
    </row>
    <row r="290" spans="1:11" ht="47.25" customHeight="1">
      <c r="A290" s="63"/>
      <c r="B290" s="6" t="s">
        <v>137</v>
      </c>
      <c r="C290" s="41" t="s">
        <v>6</v>
      </c>
      <c r="D290" s="37">
        <v>75921</v>
      </c>
      <c r="E290" s="37"/>
      <c r="F290" s="38">
        <v>95551</v>
      </c>
      <c r="G290" s="37"/>
      <c r="H290" s="24">
        <v>100000</v>
      </c>
      <c r="I290" s="56"/>
      <c r="J290" s="24">
        <v>82654</v>
      </c>
      <c r="K290" s="56"/>
    </row>
    <row r="291" spans="1:11" ht="56.25" customHeight="1">
      <c r="A291" s="76" t="s">
        <v>292</v>
      </c>
      <c r="B291" s="17" t="s">
        <v>138</v>
      </c>
      <c r="C291" s="45"/>
      <c r="D291" s="34"/>
      <c r="E291" s="35">
        <v>3615925.3</v>
      </c>
      <c r="F291" s="34"/>
      <c r="G291" s="35">
        <v>3478582.36</v>
      </c>
      <c r="H291" s="55"/>
      <c r="I291" s="55"/>
      <c r="J291" s="55"/>
      <c r="K291" s="55"/>
    </row>
    <row r="292" spans="1:11" ht="54" customHeight="1">
      <c r="A292" s="63"/>
      <c r="B292" s="6" t="s">
        <v>139</v>
      </c>
      <c r="C292" s="41" t="s">
        <v>6</v>
      </c>
      <c r="D292" s="37">
        <v>5748</v>
      </c>
      <c r="E292" s="37"/>
      <c r="F292" s="38">
        <v>7167</v>
      </c>
      <c r="G292" s="37"/>
      <c r="H292" s="56"/>
      <c r="I292" s="56"/>
      <c r="J292" s="56"/>
      <c r="K292" s="56"/>
    </row>
    <row r="293" spans="1:11" ht="124.5" customHeight="1">
      <c r="A293" s="76" t="s">
        <v>140</v>
      </c>
      <c r="B293" s="17" t="s">
        <v>141</v>
      </c>
      <c r="C293" s="45"/>
      <c r="D293" s="34"/>
      <c r="E293" s="35">
        <v>35836.6</v>
      </c>
      <c r="F293" s="34"/>
      <c r="G293" s="35">
        <v>15340.7</v>
      </c>
      <c r="H293" s="55"/>
      <c r="I293" s="55"/>
      <c r="J293" s="55"/>
      <c r="K293" s="55"/>
    </row>
    <row r="294" spans="1:11" ht="40.5" customHeight="1">
      <c r="A294" s="63"/>
      <c r="B294" s="6" t="s">
        <v>142</v>
      </c>
      <c r="C294" s="41" t="s">
        <v>6</v>
      </c>
      <c r="D294" s="37">
        <v>3493</v>
      </c>
      <c r="E294" s="37"/>
      <c r="F294" s="38">
        <v>937</v>
      </c>
      <c r="G294" s="37"/>
      <c r="H294" s="56"/>
      <c r="I294" s="56"/>
      <c r="J294" s="56"/>
      <c r="K294" s="56"/>
    </row>
    <row r="295" spans="1:11" ht="201.75" customHeight="1">
      <c r="A295" s="16" t="s">
        <v>369</v>
      </c>
      <c r="B295" s="16" t="s">
        <v>370</v>
      </c>
      <c r="C295" s="69"/>
      <c r="D295" s="55"/>
      <c r="E295" s="55"/>
      <c r="F295" s="55"/>
      <c r="G295" s="55"/>
      <c r="H295" s="55"/>
      <c r="I295" s="55"/>
      <c r="J295" s="55"/>
      <c r="K295" s="64">
        <v>503635.05</v>
      </c>
    </row>
    <row r="296" spans="1:11" ht="39" customHeight="1">
      <c r="A296" s="2"/>
      <c r="B296" s="2" t="s">
        <v>371</v>
      </c>
      <c r="C296" s="29" t="s">
        <v>6</v>
      </c>
      <c r="D296" s="56"/>
      <c r="E296" s="56"/>
      <c r="F296" s="56"/>
      <c r="G296" s="56"/>
      <c r="H296" s="24">
        <v>62</v>
      </c>
      <c r="I296" s="56"/>
      <c r="J296" s="24">
        <v>62</v>
      </c>
      <c r="K296" s="56"/>
    </row>
    <row r="297" spans="1:11" ht="33.75" customHeight="1">
      <c r="A297" s="2"/>
      <c r="B297" s="2" t="s">
        <v>372</v>
      </c>
      <c r="C297" s="29" t="s">
        <v>6</v>
      </c>
      <c r="D297" s="56"/>
      <c r="E297" s="56"/>
      <c r="F297" s="56"/>
      <c r="G297" s="56"/>
      <c r="H297" s="24">
        <v>793</v>
      </c>
      <c r="I297" s="56"/>
      <c r="J297" s="24">
        <v>793</v>
      </c>
      <c r="K297" s="56"/>
    </row>
    <row r="298" spans="1:11" ht="168" customHeight="1">
      <c r="A298" s="16" t="s">
        <v>373</v>
      </c>
      <c r="B298" s="16" t="s">
        <v>374</v>
      </c>
      <c r="C298" s="69"/>
      <c r="D298" s="55"/>
      <c r="E298" s="55"/>
      <c r="F298" s="55"/>
      <c r="G298" s="55"/>
      <c r="H298" s="55"/>
      <c r="I298" s="55"/>
      <c r="J298" s="55"/>
      <c r="K298" s="64">
        <v>8293</v>
      </c>
    </row>
    <row r="299" spans="1:11" ht="75" customHeight="1">
      <c r="A299" s="16" t="s">
        <v>149</v>
      </c>
      <c r="B299" s="16" t="s">
        <v>375</v>
      </c>
      <c r="C299" s="69"/>
      <c r="D299" s="55"/>
      <c r="E299" s="55"/>
      <c r="F299" s="55"/>
      <c r="G299" s="55"/>
      <c r="H299" s="55"/>
      <c r="I299" s="55"/>
      <c r="J299" s="55"/>
      <c r="K299" s="64">
        <v>1213.29</v>
      </c>
    </row>
    <row r="300" spans="1:11" ht="30.75" customHeight="1">
      <c r="A300" s="2"/>
      <c r="B300" s="2" t="s">
        <v>225</v>
      </c>
      <c r="C300" s="29" t="s">
        <v>6</v>
      </c>
      <c r="D300" s="56"/>
      <c r="E300" s="56"/>
      <c r="F300" s="56"/>
      <c r="G300" s="56"/>
      <c r="H300" s="56">
        <v>65</v>
      </c>
      <c r="I300" s="56"/>
      <c r="J300" s="56">
        <v>0</v>
      </c>
      <c r="K300" s="56"/>
    </row>
    <row r="301" spans="1:11" ht="151.5" customHeight="1">
      <c r="A301" s="16" t="s">
        <v>376</v>
      </c>
      <c r="B301" s="16" t="s">
        <v>377</v>
      </c>
      <c r="C301" s="69"/>
      <c r="D301" s="55"/>
      <c r="E301" s="55"/>
      <c r="F301" s="55"/>
      <c r="G301" s="55"/>
      <c r="H301" s="55"/>
      <c r="I301" s="55"/>
      <c r="J301" s="55"/>
      <c r="K301" s="64">
        <v>74244.83</v>
      </c>
    </row>
    <row r="302" spans="1:11" ht="93" customHeight="1">
      <c r="A302" s="16" t="s">
        <v>378</v>
      </c>
      <c r="B302" s="16" t="s">
        <v>379</v>
      </c>
      <c r="C302" s="69"/>
      <c r="D302" s="55"/>
      <c r="E302" s="55"/>
      <c r="F302" s="55"/>
      <c r="G302" s="55"/>
      <c r="H302" s="55"/>
      <c r="I302" s="55"/>
      <c r="J302" s="55"/>
      <c r="K302" s="64">
        <v>79166.899999999994</v>
      </c>
    </row>
    <row r="303" spans="1:11" ht="105.75" customHeight="1">
      <c r="A303" s="16" t="s">
        <v>380</v>
      </c>
      <c r="B303" s="16" t="s">
        <v>380</v>
      </c>
      <c r="C303" s="69" t="s">
        <v>381</v>
      </c>
      <c r="D303" s="55"/>
      <c r="E303" s="55"/>
      <c r="F303" s="55"/>
      <c r="G303" s="55"/>
      <c r="H303" s="55"/>
      <c r="I303" s="55"/>
      <c r="J303" s="55"/>
      <c r="K303" s="64">
        <v>125940</v>
      </c>
    </row>
    <row r="304" spans="1:11" ht="84" customHeight="1">
      <c r="A304" s="16" t="s">
        <v>382</v>
      </c>
      <c r="B304" s="16" t="s">
        <v>383</v>
      </c>
      <c r="C304" s="55"/>
      <c r="D304" s="55"/>
      <c r="E304" s="55"/>
      <c r="F304" s="55"/>
      <c r="G304" s="55"/>
      <c r="H304" s="55"/>
      <c r="I304" s="64">
        <v>315882.59999999998</v>
      </c>
      <c r="J304" s="55"/>
      <c r="K304" s="64">
        <v>485</v>
      </c>
    </row>
    <row r="305" spans="1:11" ht="78" customHeight="1">
      <c r="A305" s="16" t="s">
        <v>382</v>
      </c>
      <c r="B305" s="16" t="s">
        <v>384</v>
      </c>
      <c r="C305" s="55"/>
      <c r="D305" s="55"/>
      <c r="E305" s="55"/>
      <c r="F305" s="55"/>
      <c r="G305" s="55"/>
      <c r="H305" s="55"/>
      <c r="I305" s="64">
        <v>86149.8</v>
      </c>
      <c r="J305" s="55"/>
      <c r="K305" s="64">
        <v>2754</v>
      </c>
    </row>
  </sheetData>
  <mergeCells count="27">
    <mergeCell ref="A242:A247"/>
    <mergeCell ref="A194:A208"/>
    <mergeCell ref="A212:A219"/>
    <mergeCell ref="A221:A227"/>
    <mergeCell ref="A231:A232"/>
    <mergeCell ref="A234:A235"/>
    <mergeCell ref="A104:A115"/>
    <mergeCell ref="A120:A123"/>
    <mergeCell ref="A125:A143"/>
    <mergeCell ref="A160:A163"/>
    <mergeCell ref="A173:A182"/>
    <mergeCell ref="A27:A44"/>
    <mergeCell ref="A50:A55"/>
    <mergeCell ref="A57:A69"/>
    <mergeCell ref="A71:A81"/>
    <mergeCell ref="A2:K2"/>
    <mergeCell ref="A7:A14"/>
    <mergeCell ref="A16:A18"/>
    <mergeCell ref="A1:K1"/>
    <mergeCell ref="C4:C5"/>
    <mergeCell ref="B4:B5"/>
    <mergeCell ref="A4:A5"/>
    <mergeCell ref="D4:E4"/>
    <mergeCell ref="I3:S3"/>
    <mergeCell ref="F4:G4"/>
    <mergeCell ref="H4:I4"/>
    <mergeCell ref="J4:K4"/>
  </mergeCells>
  <dataValidations count="5">
    <dataValidation type="decimal" allowBlank="1" showInputMessage="1" showErrorMessage="1" sqref="G124 G144 G149 G153 G155 G157 G159 G164 G166 G168 G170 I124 K124 K153 K168 K166 K155 K157 K164 K278 I278 I260 K260 I262 K262 K266 K268 I280 K280 K272 K274 K276 G262">
      <formula1>0</formula1>
      <formula2>9999999999</formula2>
    </dataValidation>
    <dataValidation type="custom" allowBlank="1" showInputMessage="1" showErrorMessage="1" sqref="F126:F130 F146:F148 F150 H126:H130 H133:H140 H142:H143 H154 H169 H167 H156 H158 H165">
      <formula1>IF(OR($P126="",ISBLANK($P126),$P126="ù³Ý³Ï³Ï³Ý", $P126="ß³Ñ³éáõÝ»ñÇ ù³Ý³ÏÁ", $P126="³ÏïÇíÇ Í³é³ÛáõÃÛ³Ý Ï³ÝË³ï»ëíáÕ Å³ÙÏ»ïÁ", $P126="³ÏïÇíÇ ï³ñÇùÁ"),ISNUMBER(F126),TRUE)</formula1>
    </dataValidation>
    <dataValidation type="custom" allowBlank="1" showInputMessage="1" showErrorMessage="1" sqref="F131 F165 F171">
      <formula1>IF(OR($P131="",ISBLANK($P131),$P131="ù³Ý³Ï³Ï³Ý", $P131="ß³Ñ³éáõÝ»ñÇ ù³Ý³ÏÁ", $P131="³ÏïÇíÇ Í³é³ÛáõÃÛ³Ý Ï³ÝË³ï»ëíáÕ Å³ÙÏ»ïÁ", $P131="í³ñÏ ëï³óáÕ ³ÝÓ³Ýó ù³Ý³ÏÁ",$P131="í³ñÏ ëï³óáÕ Ï³½Ù³Ï»ñåáõÃÛáõÝÝ»ñÇ ù³Ý³ÏÁ"),ISNUMBER(F131),TRUE)</formula1>
    </dataValidation>
    <dataValidation type="list" allowBlank="1" showInputMessage="1" showErrorMessage="1" sqref="C72:C77 C82:C85 C132:C140 C142:C143 C166:C169 C225:C227 C204:C208 C200:C202 C234 C279 C281 C285">
      <formula1>#REF!</formula1>
    </dataValidation>
    <dataValidation type="custom" allowBlank="1" showInputMessage="1" showErrorMessage="1" sqref="C278 H279 H263 H267 H269 H261 H275 H277">
      <formula1>IF(OR($I261="",ISBLANK($I261),$I261="ù³Ý³Ï³Ï³Ý", $I261="ß³Ñ³éáõÝ»ñÇ ù³Ý³ÏÁ", $I261="³ÏïÇíÇ Í³é³ÛáõÃÛ³Ý Ï³ÝË³ï»ëíáÕ Å³ÙÏ»ïÁ", $I261="³ÏïÇíÇ ï³ñÇùÁ"),ISNUMBER(C261),TRUE)</formula1>
    </dataValidation>
  </dataValidations>
  <pageMargins left="1.0416666666666666E-2" right="0.125" top="0.25" bottom="0.2" header="0.3"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parliament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Room129 User</cp:lastModifiedBy>
  <cp:lastPrinted>2019-05-13T07:18:06Z</cp:lastPrinted>
  <dcterms:created xsi:type="dcterms:W3CDTF">2016-09-16T10:46:19Z</dcterms:created>
  <dcterms:modified xsi:type="dcterms:W3CDTF">2019-05-13T07:20:22Z</dcterms:modified>
</cp:coreProperties>
</file>