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<sst xmlns="http://schemas.openxmlformats.org/spreadsheetml/2006/main" count="91" uniqueCount="36">
  <si>
    <t>ԵԿԱՄՈՒՏՆԵՐ</t>
  </si>
  <si>
    <t>ԸՆԴԱՄԵՆԸ</t>
  </si>
  <si>
    <t>ՀԱՐԿԱՅԻՆ ԵԿԱՄՈՒՏՆԵՐ ԵՎ ՊԵՏԱԿԱՆ ՏՈՒՐՔԵՐ</t>
  </si>
  <si>
    <t>Հարկային եկամուտներ</t>
  </si>
  <si>
    <t>-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</si>
  <si>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</si>
  <si>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</si>
  <si>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</si>
  <si>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</si>
  <si>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Շրջանառության հարկ</t>
  </si>
  <si>
    <t>Այլ հարկային եկամուտներ, որից՝</t>
  </si>
  <si>
    <t>Պետական տուրքեր</t>
  </si>
  <si>
    <t>ՊԱՇՏՈՆԱԿԱՆ ԴՐԱՄԱՇՆՈՐՀՆԵՐ</t>
  </si>
  <si>
    <t xml:space="preserve">հանրապետություն ներմուծվող ենթաակցիզային ապրանքների  հարկումից 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</si>
  <si>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</si>
  <si>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Ակցիզային հարկ, որից՝</t>
  </si>
  <si>
    <t xml:space="preserve">                                                                                                                             մլրդ. դրամ</t>
  </si>
  <si>
    <t>ԱԱՀ</t>
  </si>
  <si>
    <t>Սոցիալական վճարներ</t>
  </si>
  <si>
    <r>
      <t xml:space="preserve">      </t>
    </r>
    <r>
      <rPr>
        <b/>
        <sz val="14"/>
        <color indexed="8"/>
        <rFont val="GHEA Grapalat"/>
        <family val="3"/>
      </rPr>
      <t>ՏԵՂԵԿԱՆՔ</t>
    </r>
  </si>
  <si>
    <t>Բնապահպանական հարկ և բնօգտագործման վճարներ</t>
  </si>
  <si>
    <t>2019թ. (տարեկան (հաստատված))</t>
  </si>
  <si>
    <t>40․1</t>
  </si>
  <si>
    <t>74․2</t>
  </si>
  <si>
    <t>ԱՅԼ ԵԿԱՄՈՒՏՆԵՐ</t>
  </si>
  <si>
    <t xml:space="preserve">2019թ․ (տարեկան ճշտված պլան) </t>
  </si>
  <si>
    <t>1,579․3</t>
  </si>
  <si>
    <t>1,465․1</t>
  </si>
  <si>
    <t>Տեղեկատվության աղբյուրներ են հանդիսացել Հայաստանի Հանրապետության ֆինանսների նախարարության ինտերնետային կայքում հրապարակված ՀՀ 2018-2019թթ. պետական բյուջեների կատարման ամսեկան ամփոփ բնութագրերը</t>
  </si>
  <si>
    <t>2018թ. հունվար-նոյեմբեր, փաստացի</t>
  </si>
  <si>
    <r>
      <rPr>
        <sz val="12"/>
        <color indexed="8"/>
        <rFont val="GHEA Grapalat"/>
        <family val="3"/>
      </rPr>
      <t xml:space="preserve">     Հայաստանի Հանրապետության 2018-2019 թթ. պետական բյուջեների եկամուտների վերաբերյալ </t>
    </r>
    <r>
      <rPr>
        <b/>
        <sz val="12"/>
        <color indexed="8"/>
        <rFont val="GHEA Grapalat"/>
        <family val="3"/>
      </rPr>
      <t>(հունվար-նոյեմբեր)</t>
    </r>
  </si>
  <si>
    <t xml:space="preserve">2019 թվականի հունվար-նոյեմբերին տնտեսավարողների կողմից վճարված գերավճարների վերադարձի և այլ հարկային պարտավորությունների դիմաց հաշվանցված գումարները կազմել են 136.9 մլրդ դրամ՝ նախորդ տարվա շուրջ 55.3 մլրդ դրամի դիմաց: </t>
  </si>
  <si>
    <t>2019թ. հունվար-նոյեմբեր, փաստացի</t>
  </si>
  <si>
    <t>2019թ. հունվար-նոյեմբերի փաստացին 2019թ. տարեկան հաստատվածի նկատմամբ (%)</t>
  </si>
  <si>
    <t>2019թ. հունվար-նոյեմբերի փաստացին 2019թ. տարեկան ճշտված պլանի  նկատմամբ (%)</t>
  </si>
  <si>
    <t>2019թ. հունվար-նոյեմբերի փաստացին` 2018թ. հունվար-նեյեմբերի փաստացիի նկատմամբ (%)</t>
  </si>
</sst>
</file>

<file path=xl/styles.xml><?xml version="1.0" encoding="utf-8"?>
<styleSheet xmlns="http://schemas.openxmlformats.org/spreadsheetml/2006/main">
  <numFmts count="1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.0;[Red]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4"/>
      <color indexed="8"/>
      <name val="GHEA Grapalat"/>
      <family val="3"/>
    </font>
    <font>
      <sz val="12"/>
      <color indexed="8"/>
      <name val="GHEA Grapalat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 textRotation="90" wrapText="1"/>
      <protection/>
    </xf>
    <xf numFmtId="0" fontId="4" fillId="35" borderId="10" xfId="55" applyFont="1" applyFill="1" applyBorder="1" applyAlignment="1">
      <alignment horizontal="left" vertical="center" wrapText="1"/>
      <protection/>
    </xf>
    <xf numFmtId="0" fontId="7" fillId="36" borderId="10" xfId="55" applyFont="1" applyFill="1" applyBorder="1" applyAlignment="1">
      <alignment horizontal="left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justify"/>
    </xf>
    <xf numFmtId="164" fontId="4" fillId="36" borderId="10" xfId="57" applyNumberFormat="1" applyFont="1" applyFill="1" applyBorder="1" applyAlignment="1">
      <alignment horizontal="center" vertical="center" wrapText="1"/>
      <protection/>
    </xf>
    <xf numFmtId="164" fontId="4" fillId="35" borderId="10" xfId="57" applyNumberFormat="1" applyFont="1" applyFill="1" applyBorder="1" applyAlignment="1">
      <alignment horizontal="center" vertical="center" wrapText="1"/>
      <protection/>
    </xf>
    <xf numFmtId="164" fontId="4" fillId="34" borderId="10" xfId="57" applyNumberFormat="1" applyFont="1" applyFill="1" applyBorder="1" applyAlignment="1">
      <alignment horizontal="center" vertical="center" wrapText="1"/>
      <protection/>
    </xf>
    <xf numFmtId="164" fontId="3" fillId="0" borderId="10" xfId="57" applyNumberFormat="1" applyFont="1" applyBorder="1" applyAlignment="1">
      <alignment horizontal="center" vertical="center" wrapText="1"/>
      <protection/>
    </xf>
    <xf numFmtId="164" fontId="5" fillId="0" borderId="1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7" fillId="0" borderId="0" xfId="0" applyFont="1" applyAlignment="1">
      <alignment vertical="center" wrapText="1"/>
    </xf>
    <xf numFmtId="164" fontId="4" fillId="33" borderId="10" xfId="57" applyNumberFormat="1" applyFont="1" applyFill="1" applyBorder="1" applyAlignment="1">
      <alignment horizontal="center" vertical="center" wrapText="1"/>
      <protection/>
    </xf>
    <xf numFmtId="164" fontId="3" fillId="33" borderId="10" xfId="57" applyNumberFormat="1" applyFont="1" applyFill="1" applyBorder="1" applyAlignment="1">
      <alignment horizontal="center" vertical="center" wrapText="1"/>
      <protection/>
    </xf>
    <xf numFmtId="164" fontId="5" fillId="33" borderId="10" xfId="57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4" fillId="36" borderId="11" xfId="57" applyNumberFormat="1" applyFont="1" applyFill="1" applyBorder="1" applyAlignment="1">
      <alignment horizontal="center" vertical="center" wrapText="1"/>
      <protection/>
    </xf>
    <xf numFmtId="164" fontId="4" fillId="35" borderId="11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1019175</xdr:colOff>
      <xdr:row>2</xdr:row>
      <xdr:rowOff>47625</xdr:rowOff>
    </xdr:to>
    <xdr:pic>
      <xdr:nvPicPr>
        <xdr:cNvPr id="1" name="Picture 3" descr="C:\Users\Budget.office\Desktop\logo\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69.8515625" style="0" customWidth="1"/>
    <col min="2" max="2" width="9.28125" style="0" customWidth="1"/>
    <col min="3" max="3" width="8.7109375" style="0" customWidth="1"/>
    <col min="4" max="5" width="9.28125" style="0" customWidth="1"/>
    <col min="6" max="6" width="8.421875" style="0" customWidth="1"/>
    <col min="7" max="7" width="9.00390625" style="0" customWidth="1"/>
    <col min="8" max="8" width="8.421875" style="0" customWidth="1"/>
    <col min="9" max="10" width="6.7109375" style="0" customWidth="1"/>
    <col min="11" max="11" width="8.28125" style="0" customWidth="1"/>
    <col min="12" max="12" width="7.8515625" style="0" customWidth="1"/>
    <col min="13" max="13" width="8.28125" style="0" customWidth="1"/>
    <col min="14" max="14" width="9.140625" style="0" customWidth="1"/>
  </cols>
  <sheetData>
    <row r="1" spans="1:10" ht="21" customHeight="1">
      <c r="A1" s="30" t="s">
        <v>19</v>
      </c>
      <c r="B1" s="30"/>
      <c r="C1" s="30"/>
      <c r="D1" s="30"/>
      <c r="E1" s="30"/>
      <c r="F1" s="30"/>
      <c r="G1" s="30"/>
      <c r="H1" s="30"/>
      <c r="I1" s="9"/>
      <c r="J1" s="9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9"/>
      <c r="L2" s="9"/>
    </row>
    <row r="3" spans="1:14" ht="27.75" customHeight="1">
      <c r="A3" s="35" t="s">
        <v>30</v>
      </c>
      <c r="B3" s="35"/>
      <c r="C3" s="35"/>
      <c r="D3" s="35"/>
      <c r="E3" s="35"/>
      <c r="F3" s="35"/>
      <c r="G3" s="35"/>
      <c r="H3" s="35"/>
      <c r="I3" s="27"/>
      <c r="J3" s="27"/>
      <c r="K3" s="18"/>
      <c r="L3" s="8"/>
      <c r="M3" s="17"/>
      <c r="N3" s="17"/>
    </row>
    <row r="4" spans="1:12" ht="7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8"/>
      <c r="L4" s="8"/>
    </row>
    <row r="5" spans="1:10" ht="16.5">
      <c r="A5" s="34" t="s">
        <v>16</v>
      </c>
      <c r="B5" s="34"/>
      <c r="C5" s="34"/>
      <c r="D5" s="34"/>
      <c r="E5" s="34"/>
      <c r="F5" s="34"/>
      <c r="G5" s="34"/>
      <c r="H5" s="34"/>
      <c r="I5" s="10"/>
      <c r="J5" s="10"/>
    </row>
    <row r="6" spans="1:8" ht="236.25" customHeight="1">
      <c r="A6" s="1" t="s">
        <v>0</v>
      </c>
      <c r="B6" s="4" t="s">
        <v>21</v>
      </c>
      <c r="C6" s="4" t="s">
        <v>25</v>
      </c>
      <c r="D6" s="4" t="s">
        <v>29</v>
      </c>
      <c r="E6" s="4" t="s">
        <v>32</v>
      </c>
      <c r="F6" s="4" t="s">
        <v>33</v>
      </c>
      <c r="G6" s="4" t="s">
        <v>34</v>
      </c>
      <c r="H6" s="4" t="s">
        <v>35</v>
      </c>
    </row>
    <row r="7" spans="1:10" ht="16.5">
      <c r="A7" s="6" t="s">
        <v>1</v>
      </c>
      <c r="B7" s="12">
        <v>1496.5</v>
      </c>
      <c r="C7" s="28" t="s">
        <v>26</v>
      </c>
      <c r="D7" s="28">
        <v>1177.3</v>
      </c>
      <c r="E7" s="12">
        <v>1397.9</v>
      </c>
      <c r="F7" s="12">
        <f>E7/B7*100</f>
        <v>93.41129301703977</v>
      </c>
      <c r="G7" s="12">
        <v>80.6</v>
      </c>
      <c r="H7" s="12">
        <f aca="true" t="shared" si="0" ref="H7:H24">E7/D7*100</f>
        <v>118.73778985815002</v>
      </c>
      <c r="I7" s="20"/>
      <c r="J7" s="21"/>
    </row>
    <row r="8" spans="1:10" ht="21" customHeight="1">
      <c r="A8" s="5" t="s">
        <v>2</v>
      </c>
      <c r="B8" s="13">
        <v>1401.9</v>
      </c>
      <c r="C8" s="29" t="s">
        <v>27</v>
      </c>
      <c r="D8" s="29">
        <v>1104.1</v>
      </c>
      <c r="E8" s="13">
        <v>1314.1</v>
      </c>
      <c r="F8" s="13">
        <f>E8/B8*100</f>
        <v>93.73707111776874</v>
      </c>
      <c r="G8" s="13">
        <v>81.7</v>
      </c>
      <c r="H8" s="13">
        <f t="shared" si="0"/>
        <v>119.02001630287111</v>
      </c>
      <c r="I8" s="20"/>
      <c r="J8" s="21"/>
    </row>
    <row r="9" spans="1:10" ht="15">
      <c r="A9" s="2" t="s">
        <v>3</v>
      </c>
      <c r="B9" s="14" t="s">
        <v>4</v>
      </c>
      <c r="C9" s="14" t="s">
        <v>4</v>
      </c>
      <c r="D9" s="14">
        <f>D8-D22</f>
        <v>1070.8999999999999</v>
      </c>
      <c r="E9" s="14">
        <f>E8-E22</f>
        <v>1274.5</v>
      </c>
      <c r="F9" s="14" t="s">
        <v>4</v>
      </c>
      <c r="G9" s="14" t="s">
        <v>4</v>
      </c>
      <c r="H9" s="23">
        <f>E9*100/D9</f>
        <v>119.01204594266507</v>
      </c>
      <c r="I9" s="20"/>
      <c r="J9" s="21"/>
    </row>
    <row r="10" spans="1:10" ht="16.5">
      <c r="A10" s="7" t="s">
        <v>17</v>
      </c>
      <c r="B10" s="15" t="s">
        <v>4</v>
      </c>
      <c r="C10" s="15" t="s">
        <v>4</v>
      </c>
      <c r="D10" s="15">
        <v>393.7</v>
      </c>
      <c r="E10" s="24">
        <v>467.6</v>
      </c>
      <c r="F10" s="15" t="s">
        <v>4</v>
      </c>
      <c r="G10" s="15" t="s">
        <v>4</v>
      </c>
      <c r="H10" s="24">
        <f t="shared" si="0"/>
        <v>118.77063754127508</v>
      </c>
      <c r="I10" s="20"/>
      <c r="J10" s="21"/>
    </row>
    <row r="11" spans="1:10" ht="16.5">
      <c r="A11" s="7" t="s">
        <v>15</v>
      </c>
      <c r="B11" s="15" t="s">
        <v>4</v>
      </c>
      <c r="C11" s="15" t="s">
        <v>4</v>
      </c>
      <c r="D11" s="15">
        <v>96.2</v>
      </c>
      <c r="E11" s="24">
        <v>121.2</v>
      </c>
      <c r="F11" s="15" t="s">
        <v>4</v>
      </c>
      <c r="G11" s="15" t="s">
        <v>4</v>
      </c>
      <c r="H11" s="23">
        <f t="shared" si="0"/>
        <v>125.98752598752598</v>
      </c>
      <c r="I11" s="20"/>
      <c r="J11" s="21"/>
    </row>
    <row r="12" spans="1:10" ht="18" customHeight="1">
      <c r="A12" s="3" t="s">
        <v>13</v>
      </c>
      <c r="B12" s="16" t="s">
        <v>4</v>
      </c>
      <c r="C12" s="16" t="s">
        <v>4</v>
      </c>
      <c r="D12" s="16">
        <v>40.7</v>
      </c>
      <c r="E12" s="25">
        <v>50.3</v>
      </c>
      <c r="F12" s="16" t="s">
        <v>4</v>
      </c>
      <c r="G12" s="16" t="s">
        <v>4</v>
      </c>
      <c r="H12" s="23">
        <f t="shared" si="0"/>
        <v>123.58722358722358</v>
      </c>
      <c r="I12" s="20"/>
      <c r="J12" s="21"/>
    </row>
    <row r="13" spans="1:10" ht="27">
      <c r="A13" s="3" t="s">
        <v>5</v>
      </c>
      <c r="B13" s="16" t="s">
        <v>4</v>
      </c>
      <c r="C13" s="16" t="s">
        <v>4</v>
      </c>
      <c r="D13" s="16">
        <v>55.5</v>
      </c>
      <c r="E13" s="25">
        <v>71</v>
      </c>
      <c r="F13" s="16" t="s">
        <v>4</v>
      </c>
      <c r="G13" s="16" t="s">
        <v>4</v>
      </c>
      <c r="H13" s="23">
        <f t="shared" si="0"/>
        <v>127.92792792792793</v>
      </c>
      <c r="I13" s="20"/>
      <c r="J13" s="21"/>
    </row>
    <row r="14" spans="1:10" ht="18" customHeight="1">
      <c r="A14" s="7" t="s">
        <v>6</v>
      </c>
      <c r="B14" s="15" t="s">
        <v>4</v>
      </c>
      <c r="C14" s="15" t="s">
        <v>4</v>
      </c>
      <c r="D14" s="15">
        <v>136.2</v>
      </c>
      <c r="E14" s="24">
        <v>207.8</v>
      </c>
      <c r="F14" s="15" t="s">
        <v>4</v>
      </c>
      <c r="G14" s="15" t="s">
        <v>4</v>
      </c>
      <c r="H14" s="23">
        <f t="shared" si="0"/>
        <v>152.56975036710722</v>
      </c>
      <c r="I14" s="20"/>
      <c r="J14" s="21"/>
    </row>
    <row r="15" spans="1:10" ht="19.5" customHeight="1">
      <c r="A15" s="7" t="s">
        <v>7</v>
      </c>
      <c r="B15" s="15" t="s">
        <v>4</v>
      </c>
      <c r="C15" s="15" t="s">
        <v>4</v>
      </c>
      <c r="D15" s="15">
        <v>320.3</v>
      </c>
      <c r="E15" s="24">
        <v>404.8</v>
      </c>
      <c r="F15" s="15" t="s">
        <v>4</v>
      </c>
      <c r="G15" s="15" t="s">
        <v>4</v>
      </c>
      <c r="H15" s="23">
        <f t="shared" si="0"/>
        <v>126.38151732750546</v>
      </c>
      <c r="I15" s="20"/>
      <c r="J15" s="21"/>
    </row>
    <row r="16" spans="1:10" ht="16.5">
      <c r="A16" s="7" t="s">
        <v>8</v>
      </c>
      <c r="B16" s="15" t="s">
        <v>4</v>
      </c>
      <c r="C16" s="15" t="s">
        <v>4</v>
      </c>
      <c r="D16" s="15">
        <v>73.3</v>
      </c>
      <c r="E16" s="24">
        <v>85</v>
      </c>
      <c r="F16" s="15" t="s">
        <v>4</v>
      </c>
      <c r="G16" s="15" t="s">
        <v>4</v>
      </c>
      <c r="H16" s="23">
        <f t="shared" si="0"/>
        <v>115.9618008185539</v>
      </c>
      <c r="I16" s="20"/>
      <c r="J16" s="21"/>
    </row>
    <row r="17" spans="1:10" ht="16.5">
      <c r="A17" s="7" t="s">
        <v>20</v>
      </c>
      <c r="B17" s="15" t="s">
        <v>4</v>
      </c>
      <c r="C17" s="15" t="s">
        <v>4</v>
      </c>
      <c r="D17" s="15">
        <v>45</v>
      </c>
      <c r="E17" s="24">
        <v>51.8</v>
      </c>
      <c r="F17" s="15" t="s">
        <v>4</v>
      </c>
      <c r="G17" s="15" t="s">
        <v>4</v>
      </c>
      <c r="H17" s="23">
        <f t="shared" si="0"/>
        <v>115.1111111111111</v>
      </c>
      <c r="I17" s="20"/>
      <c r="J17" s="21"/>
    </row>
    <row r="18" spans="1:10" ht="16.5">
      <c r="A18" s="7" t="s">
        <v>9</v>
      </c>
      <c r="B18" s="15" t="s">
        <v>4</v>
      </c>
      <c r="C18" s="15" t="s">
        <v>4</v>
      </c>
      <c r="D18" s="15">
        <v>21.1</v>
      </c>
      <c r="E18" s="24">
        <v>31.3</v>
      </c>
      <c r="F18" s="15" t="s">
        <v>4</v>
      </c>
      <c r="G18" s="15" t="s">
        <v>4</v>
      </c>
      <c r="H18" s="23">
        <f t="shared" si="0"/>
        <v>148.34123222748815</v>
      </c>
      <c r="I18" s="20"/>
      <c r="J18" s="21"/>
    </row>
    <row r="19" spans="1:10" ht="16.5">
      <c r="A19" s="7" t="s">
        <v>18</v>
      </c>
      <c r="B19" s="15" t="s">
        <v>4</v>
      </c>
      <c r="C19" s="15" t="s">
        <v>4</v>
      </c>
      <c r="D19" s="15">
        <v>16</v>
      </c>
      <c r="E19" s="24">
        <v>17</v>
      </c>
      <c r="F19" s="15" t="s">
        <v>4</v>
      </c>
      <c r="G19" s="15" t="s">
        <v>4</v>
      </c>
      <c r="H19" s="23">
        <f t="shared" si="0"/>
        <v>106.25</v>
      </c>
      <c r="I19" s="20"/>
      <c r="J19" s="21"/>
    </row>
    <row r="20" spans="1:10" ht="16.5">
      <c r="A20" s="7" t="s">
        <v>10</v>
      </c>
      <c r="B20" s="15" t="s">
        <v>4</v>
      </c>
      <c r="C20" s="15" t="s">
        <v>4</v>
      </c>
      <c r="D20" s="15">
        <v>24.5</v>
      </c>
      <c r="E20" s="24">
        <v>24.8</v>
      </c>
      <c r="F20" s="15" t="s">
        <v>4</v>
      </c>
      <c r="G20" s="15" t="s">
        <v>4</v>
      </c>
      <c r="H20" s="23">
        <f t="shared" si="0"/>
        <v>101.22448979591836</v>
      </c>
      <c r="I20" s="20"/>
      <c r="J20" s="21"/>
    </row>
    <row r="21" spans="1:10" ht="48" customHeight="1">
      <c r="A21" s="3" t="s">
        <v>14</v>
      </c>
      <c r="B21" s="16" t="s">
        <v>4</v>
      </c>
      <c r="C21" s="16" t="s">
        <v>4</v>
      </c>
      <c r="D21" s="16">
        <v>6.6</v>
      </c>
      <c r="E21" s="25">
        <v>7.7</v>
      </c>
      <c r="F21" s="16" t="s">
        <v>4</v>
      </c>
      <c r="G21" s="16" t="s">
        <v>4</v>
      </c>
      <c r="H21" s="23">
        <f t="shared" si="0"/>
        <v>116.66666666666667</v>
      </c>
      <c r="I21" s="20"/>
      <c r="J21" s="21"/>
    </row>
    <row r="22" spans="1:10" ht="18" customHeight="1">
      <c r="A22" s="2" t="s">
        <v>11</v>
      </c>
      <c r="B22" s="14" t="s">
        <v>4</v>
      </c>
      <c r="C22" s="14" t="s">
        <v>4</v>
      </c>
      <c r="D22" s="14">
        <v>33.2</v>
      </c>
      <c r="E22" s="14">
        <v>39.6</v>
      </c>
      <c r="F22" s="14" t="s">
        <v>4</v>
      </c>
      <c r="G22" s="14" t="s">
        <v>4</v>
      </c>
      <c r="H22" s="23">
        <f t="shared" si="0"/>
        <v>119.27710843373494</v>
      </c>
      <c r="I22" s="20"/>
      <c r="J22" s="21"/>
    </row>
    <row r="23" spans="1:10" ht="20.25" customHeight="1">
      <c r="A23" s="5" t="s">
        <v>12</v>
      </c>
      <c r="B23" s="13">
        <v>39.5</v>
      </c>
      <c r="C23" s="13" t="s">
        <v>22</v>
      </c>
      <c r="D23" s="29">
        <v>8.2</v>
      </c>
      <c r="E23" s="13">
        <v>10</v>
      </c>
      <c r="F23" s="13">
        <f>E23/B23*100</f>
        <v>25.31645569620253</v>
      </c>
      <c r="G23" s="13">
        <v>24.9</v>
      </c>
      <c r="H23" s="13">
        <f>E23/D23*100</f>
        <v>121.95121951219514</v>
      </c>
      <c r="I23" s="20"/>
      <c r="J23" s="21"/>
    </row>
    <row r="24" spans="1:10" ht="15">
      <c r="A24" s="5" t="s">
        <v>24</v>
      </c>
      <c r="B24" s="13">
        <v>55.1</v>
      </c>
      <c r="C24" s="13" t="s">
        <v>23</v>
      </c>
      <c r="D24" s="29">
        <v>65</v>
      </c>
      <c r="E24" s="13">
        <v>73.7</v>
      </c>
      <c r="F24" s="13">
        <f>E24/B24*100</f>
        <v>133.7568058076225</v>
      </c>
      <c r="G24" s="13">
        <v>99.3</v>
      </c>
      <c r="H24" s="13">
        <f t="shared" si="0"/>
        <v>113.3846153846154</v>
      </c>
      <c r="I24" s="20"/>
      <c r="J24" s="21"/>
    </row>
    <row r="25" spans="1:10" ht="45" customHeight="1">
      <c r="A25" s="31" t="s">
        <v>28</v>
      </c>
      <c r="B25" s="31"/>
      <c r="C25" s="31"/>
      <c r="D25" s="31"/>
      <c r="E25" s="31"/>
      <c r="F25" s="31"/>
      <c r="G25" s="31"/>
      <c r="H25" s="31"/>
      <c r="I25" s="26"/>
      <c r="J25" s="26"/>
    </row>
    <row r="26" spans="1:13" ht="50.25" customHeight="1">
      <c r="A26" s="32" t="s">
        <v>31</v>
      </c>
      <c r="B26" s="32"/>
      <c r="C26" s="32"/>
      <c r="D26" s="32"/>
      <c r="E26" s="32"/>
      <c r="F26" s="32"/>
      <c r="G26" s="32"/>
      <c r="H26" s="32"/>
      <c r="I26" s="22"/>
      <c r="J26" s="22"/>
      <c r="K26" s="19"/>
      <c r="L26" s="19"/>
      <c r="M26" s="19"/>
    </row>
    <row r="27" spans="1:12" ht="57" customHeight="1">
      <c r="A27" s="22"/>
      <c r="B27" s="22"/>
      <c r="C27" s="22"/>
      <c r="D27" s="22"/>
      <c r="E27" s="22"/>
      <c r="F27" s="22"/>
      <c r="G27" s="22"/>
      <c r="H27" s="22"/>
      <c r="K27" s="11"/>
      <c r="L27" s="11"/>
    </row>
    <row r="28" spans="11:12" ht="53.25" customHeight="1">
      <c r="K28" s="11"/>
      <c r="L28" s="11"/>
    </row>
    <row r="29" ht="159" customHeight="1"/>
    <row r="30" ht="48" customHeight="1">
      <c r="M30" s="11"/>
    </row>
    <row r="31" ht="36.75" customHeight="1">
      <c r="M31" s="11"/>
    </row>
    <row r="32" ht="15">
      <c r="M32" s="11"/>
    </row>
  </sheetData>
  <sheetProtection/>
  <mergeCells count="7">
    <mergeCell ref="A1:H1"/>
    <mergeCell ref="A25:H25"/>
    <mergeCell ref="A26:H26"/>
    <mergeCell ref="A4:J4"/>
    <mergeCell ref="A2:J2"/>
    <mergeCell ref="A5:H5"/>
    <mergeCell ref="A3:H3"/>
  </mergeCells>
  <printOptions/>
  <pageMargins left="0.2" right="0.1875" top="0.3020833333333333" bottom="0.2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>Mulberry 2.0</cp:keywords>
  <dc:description/>
  <cp:lastModifiedBy>Room129 User</cp:lastModifiedBy>
  <cp:lastPrinted>2019-12-05T10:44:18Z</cp:lastPrinted>
  <dcterms:created xsi:type="dcterms:W3CDTF">2019-06-10T09:13:36Z</dcterms:created>
  <dcterms:modified xsi:type="dcterms:W3CDTF">2019-12-27T10:03:06Z</dcterms:modified>
  <cp:category/>
  <cp:version/>
  <cp:contentType/>
  <cp:contentStatus/>
</cp:coreProperties>
</file>