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9405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5" i="1"/>
  <c r="G5"/>
  <c r="H5"/>
  <c r="F9"/>
  <c r="F7"/>
  <c r="H32"/>
  <c r="G41"/>
  <c r="G38"/>
  <c r="G28"/>
  <c r="G32"/>
  <c r="F32"/>
  <c r="F28" s="1"/>
  <c r="H38"/>
  <c r="H19"/>
  <c r="H9"/>
  <c r="H12"/>
  <c r="G12"/>
  <c r="G7"/>
  <c r="F11"/>
  <c r="H47"/>
  <c r="G35"/>
  <c r="F35"/>
  <c r="H34"/>
  <c r="H23"/>
  <c r="H18"/>
  <c r="F21"/>
  <c r="F18"/>
  <c r="F13"/>
  <c r="G44"/>
  <c r="G34"/>
  <c r="H42"/>
  <c r="H36"/>
  <c r="H30"/>
  <c r="H28"/>
  <c r="H7"/>
  <c r="H11"/>
  <c r="H13"/>
  <c r="H15"/>
  <c r="H20"/>
  <c r="H21"/>
  <c r="F42"/>
  <c r="G47"/>
  <c r="G36"/>
  <c r="G30"/>
  <c r="G9"/>
  <c r="G11"/>
  <c r="G13"/>
  <c r="G15"/>
  <c r="G18"/>
  <c r="G19"/>
  <c r="G20"/>
  <c r="G21"/>
  <c r="G23"/>
  <c r="F47"/>
  <c r="F43"/>
  <c r="F36"/>
  <c r="F19"/>
  <c r="F15"/>
  <c r="F38"/>
  <c r="F34"/>
  <c r="F20"/>
  <c r="F23"/>
  <c r="F12"/>
  <c r="H44"/>
  <c r="H46"/>
  <c r="G46"/>
  <c r="F46"/>
  <c r="F44"/>
  <c r="H43"/>
  <c r="G43"/>
  <c r="G42"/>
  <c r="H41"/>
  <c r="F30"/>
  <c r="F41"/>
  <c r="H7" i="3"/>
  <c r="H10"/>
  <c r="G7"/>
  <c r="G9"/>
  <c r="H6"/>
  <c r="G6"/>
</calcChain>
</file>

<file path=xl/sharedStrings.xml><?xml version="1.0" encoding="utf-8"?>
<sst xmlns="http://schemas.openxmlformats.org/spreadsheetml/2006/main" count="164" uniqueCount="72">
  <si>
    <t>31.12.2015</t>
  </si>
  <si>
    <t xml:space="preserve">     որից</t>
  </si>
  <si>
    <t xml:space="preserve">   ՀՀ կառավարության պարտք</t>
  </si>
  <si>
    <t xml:space="preserve">          այդ թվում՝</t>
  </si>
  <si>
    <t xml:space="preserve">     արտաքին պարտք</t>
  </si>
  <si>
    <t xml:space="preserve">          վարկեր և փոխառություններ</t>
  </si>
  <si>
    <t xml:space="preserve">          ոչ ռեզիդենտների կողմից ձեռքբերված  պետական գանձապետական պարտատոմսեր</t>
  </si>
  <si>
    <t xml:space="preserve">          ոչ ռեզիդենտների կողմից ձեռքբերված  արտարժութային պետական պարտատոմսեր</t>
  </si>
  <si>
    <t xml:space="preserve">          արտաքին երաշխիքներ*</t>
  </si>
  <si>
    <t xml:space="preserve">            այդ թվում՝</t>
  </si>
  <si>
    <t xml:space="preserve">          ռեզիդենտների կողմից ձեռքբերված պետական գանձապետական պարտատոմսեր</t>
  </si>
  <si>
    <t xml:space="preserve">          ռեզիդենտների կողմից ձեռքբերված արտարժութային պետական պարտատոմսեր</t>
  </si>
  <si>
    <t xml:space="preserve">          ներքին երաշխիքներ</t>
  </si>
  <si>
    <t xml:space="preserve">     ՀՀ կառավարության երաշխիքով տրամադրված վարկեր</t>
  </si>
  <si>
    <t>*ՀՀ կառավարության արտաքին երաշխիքները տրամադրվել են ՀՀ կենտրոնական բանկի վարկերի գծով և կրկնահաշվարկից խուսափելու նպատակով արտացոլված են ՀՀ կենտրոնական բանկի արտաքին պարտքի մեջ</t>
  </si>
  <si>
    <t>ՀՀ կառավարության պարտք, (մլրդ դրամ)</t>
  </si>
  <si>
    <t xml:space="preserve">     ներքին պարտք</t>
  </si>
  <si>
    <t xml:space="preserve">     արտաքին վարկեր և փոխառություններ</t>
  </si>
  <si>
    <t xml:space="preserve">     ներքին վարկեր և փոխառություններ</t>
  </si>
  <si>
    <t xml:space="preserve">     պետական գանձապետական պարտատոմսեր</t>
  </si>
  <si>
    <t xml:space="preserve">     արտարժութային պետական պարտատոմսեր</t>
  </si>
  <si>
    <t xml:space="preserve">     արտաքին երաշխիքներ</t>
  </si>
  <si>
    <t xml:space="preserve">     ներքին երաշխիքներ</t>
  </si>
  <si>
    <t xml:space="preserve">     կարճաժամկետ</t>
  </si>
  <si>
    <t xml:space="preserve">     միջնաժամկետ</t>
  </si>
  <si>
    <t xml:space="preserve">     երկարաժամկետ</t>
  </si>
  <si>
    <t xml:space="preserve">     լողացող տոկոսադրույքով</t>
  </si>
  <si>
    <t xml:space="preserve">     ֆիքսված տոկոսադրույքով</t>
  </si>
  <si>
    <t>ՀՀ կառավարության պարտքի միջին տոկոսադրույքը, %</t>
  </si>
  <si>
    <t xml:space="preserve">     ներքին վարկերի և փոխառությունների գծով</t>
  </si>
  <si>
    <t xml:space="preserve">     պետական գանձապետական պարտատոմսերի գծով</t>
  </si>
  <si>
    <t xml:space="preserve">     արտարժութային պետական պարտատոմսերի գծով</t>
  </si>
  <si>
    <t xml:space="preserve">     արտաքին երաշխիքների գծով</t>
  </si>
  <si>
    <t xml:space="preserve">     ներքին երաշխիքների գծով</t>
  </si>
  <si>
    <t>-</t>
  </si>
  <si>
    <t>Փոխարկման համար կիրառված ԱՄՆ դոլար/ՀՀ դրամ փոխարժեքը</t>
  </si>
  <si>
    <t xml:space="preserve">     որից`</t>
  </si>
  <si>
    <t>ՀՀ ՊԵՏԱԿԱՆ ՊԱՐՏՔ</t>
  </si>
  <si>
    <t>ՀՀ կենտրոնական բանկի արտաքին պարտք</t>
  </si>
  <si>
    <t>ՀՀ կառավարության պարտք</t>
  </si>
  <si>
    <t xml:space="preserve">          որից՝</t>
  </si>
  <si>
    <t xml:space="preserve">                  </t>
  </si>
  <si>
    <t xml:space="preserve">                                               ՏԵՂԵԿԱՆՔ</t>
  </si>
  <si>
    <r>
      <t xml:space="preserve">  </t>
    </r>
    <r>
      <rPr>
        <b/>
        <sz val="11"/>
        <color theme="1"/>
        <rFont val="GHEA Grapalat"/>
        <family val="3"/>
      </rPr>
      <t>ՀՀ կենտրոնական բանկի արտաքին պարտք</t>
    </r>
  </si>
  <si>
    <t xml:space="preserve">     արտաքին վարկերի և փոխառությունների գծով</t>
  </si>
  <si>
    <t xml:space="preserve">          որից`</t>
  </si>
  <si>
    <t>ՏԵՂԵԿԱՆՔ</t>
  </si>
  <si>
    <t xml:space="preserve">                                                                                                                                                մլն ԱՄՆ դոլար</t>
  </si>
  <si>
    <t xml:space="preserve">                                                                                             մլրդ դրամ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</si>
  <si>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տեղեկագրերը</t>
  </si>
  <si>
    <t>Կառուցվածքն ըստ ռեզիդենտության (%), այդ թվում՝</t>
  </si>
  <si>
    <t>Կառուցվածքն ըստ գործիքակազմի (%), այդ թվում՝</t>
  </si>
  <si>
    <t>Կառուցվածքն ըստ թողարկման (ներգրավման) ժամկետայնության (%), այդ թվում՝</t>
  </si>
  <si>
    <t>Կառուցվածքն ըստ տոկոսադրույքի (%), այդ թվում՝</t>
  </si>
  <si>
    <t xml:space="preserve">                               2014-2016թթ.  Հայաստանի Հանրապետության կառավարության պարտքի կառուցվածքի վերաբերյալ</t>
  </si>
  <si>
    <t xml:space="preserve"> 2014-2016թթ.  Հայաստանի Հանրապետության կառավարության պարտքի միջին տոկոսադրույքի վերաբերյալ </t>
  </si>
  <si>
    <t xml:space="preserve">                          2014-2016թթ. Հայաստանի Հանրապետության պետական պարտքի վերաբերյալ (նոյեմբեր ամսվա վերջի դրությամբ)</t>
  </si>
  <si>
    <t>30.11.2016</t>
  </si>
  <si>
    <t xml:space="preserve">30.11.2016-ը 30.11.2014-ի նկատմամբ(%) </t>
  </si>
  <si>
    <t xml:space="preserve">30.11.2016-ը 30.11.2015-ի նկատմամբ(%) </t>
  </si>
  <si>
    <t xml:space="preserve">30.11.2016-ը 31.12.2015-ի նկատմամբ(%) </t>
  </si>
  <si>
    <t xml:space="preserve">30.11.2016-ը 30.110.2015-ի նկատմամբ(%) </t>
  </si>
  <si>
    <t xml:space="preserve">                                                                                     (նոյեմբեր ամսվա վերջի դրությամբ)</t>
  </si>
  <si>
    <t xml:space="preserve">Տեսակարար կշռի փոփոխությունը 30.11.2016-ին 30.11.2014-ի նկատմամբ(+/-) </t>
  </si>
  <si>
    <t xml:space="preserve">Տեսակարար կշռի փոփոխությունը 30.11.2016-ին 30.11.2015-ի նկատմամբ(+/-) </t>
  </si>
  <si>
    <t xml:space="preserve">Տեսակարար կշռի փոփոխությունը 30.11.2016-ին 31.12.2015-ի նկատմամբ(+/-) </t>
  </si>
  <si>
    <t xml:space="preserve">                                                                                  (նոյեմբեր ամսվա վերջի դրությամբ)</t>
  </si>
  <si>
    <t xml:space="preserve">Փոփոխությունը 30.11.2016-ին 30.11.2014-ի նկատմամբ(+/-) </t>
  </si>
  <si>
    <t xml:space="preserve">Փոփոխությունը 30.11.2016-ին 30.11.2015-ի նկատմամբ(+/-) </t>
  </si>
  <si>
    <t>30.11.2015</t>
  </si>
  <si>
    <t>30.11.2014</t>
  </si>
  <si>
    <t xml:space="preserve"> Փոփոխությունը 30.11.2016-ին 31.12.2015-ի նկատմամբ(+/-) 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</si>
</sst>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.0;[Red]0.0"/>
    <numFmt numFmtId="165" formatCode="#,##0.0;[Red]#,##0.0"/>
    <numFmt numFmtId="166" formatCode="#,##0.0"/>
    <numFmt numFmtId="167" formatCode="#,##0.00;[Red]#,##0.00"/>
    <numFmt numFmtId="168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i/>
      <sz val="11"/>
      <color theme="1"/>
      <name val="GHEA Grapalat"/>
      <family val="3"/>
    </font>
    <font>
      <sz val="8"/>
      <color theme="1"/>
      <name val="GHEA Grapalat"/>
      <family val="3"/>
    </font>
    <font>
      <sz val="11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1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/>
    </xf>
    <xf numFmtId="167" fontId="2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/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165" fontId="5" fillId="3" borderId="1" xfId="1" applyNumberFormat="1" applyFon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wrapText="1"/>
    </xf>
    <xf numFmtId="165" fontId="5" fillId="5" borderId="1" xfId="1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5" fontId="5" fillId="5" borderId="1" xfId="1" applyNumberFormat="1" applyFont="1" applyFill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/>
    </xf>
    <xf numFmtId="166" fontId="2" fillId="2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6" fontId="5" fillId="3" borderId="1" xfId="0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68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7" fontId="3" fillId="2" borderId="1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center" vertical="center"/>
    </xf>
    <xf numFmtId="164" fontId="5" fillId="5" borderId="1" xfId="1" applyNumberFormat="1" applyFont="1" applyFill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166" fontId="2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165" fontId="2" fillId="4" borderId="2" xfId="1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/>
    <xf numFmtId="166" fontId="5" fillId="5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168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6" fontId="3" fillId="3" borderId="0" xfId="0" applyNumberFormat="1" applyFont="1" applyFill="1" applyAlignment="1">
      <alignment horizontal="center"/>
    </xf>
    <xf numFmtId="168" fontId="3" fillId="2" borderId="1" xfId="0" applyNumberFormat="1" applyFont="1" applyFill="1" applyBorder="1" applyAlignment="1">
      <alignment horizontal="center" vertical="center" wrapText="1"/>
    </xf>
    <xf numFmtId="166" fontId="5" fillId="5" borderId="1" xfId="0" applyNumberFormat="1" applyFont="1" applyFill="1" applyBorder="1" applyAlignment="1">
      <alignment horizontal="center" vertical="center" wrapText="1"/>
    </xf>
    <xf numFmtId="168" fontId="5" fillId="5" borderId="1" xfId="0" applyNumberFormat="1" applyFont="1" applyFill="1" applyBorder="1" applyAlignment="1">
      <alignment horizontal="center"/>
    </xf>
    <xf numFmtId="166" fontId="5" fillId="5" borderId="1" xfId="0" applyNumberFormat="1" applyFont="1" applyFill="1" applyBorder="1" applyAlignment="1">
      <alignment horizontal="center"/>
    </xf>
    <xf numFmtId="0" fontId="3" fillId="0" borderId="0" xfId="0" applyFont="1" applyAlignment="1"/>
    <xf numFmtId="0" fontId="0" fillId="0" borderId="0" xfId="0" applyFont="1" applyAlignment="1"/>
    <xf numFmtId="0" fontId="0" fillId="0" borderId="0" xfId="0" applyFont="1"/>
    <xf numFmtId="0" fontId="2" fillId="0" borderId="1" xfId="0" applyFont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168" fontId="2" fillId="0" borderId="0" xfId="0" applyNumberFormat="1" applyFont="1" applyAlignment="1">
      <alignment horizontal="center" wrapText="1"/>
    </xf>
    <xf numFmtId="166" fontId="3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166" fontId="7" fillId="0" borderId="1" xfId="1" applyNumberFormat="1" applyFont="1" applyBorder="1" applyAlignment="1">
      <alignment horizontal="center" vertical="center"/>
    </xf>
    <xf numFmtId="168" fontId="2" fillId="0" borderId="2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4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showWhiteSpace="0" view="pageLayout" topLeftCell="A36" workbookViewId="0">
      <selection activeCell="B42" sqref="B42"/>
    </sheetView>
  </sheetViews>
  <sheetFormatPr defaultRowHeight="15"/>
  <cols>
    <col min="1" max="1" width="72.28515625" customWidth="1"/>
    <col min="2" max="2" width="10.28515625" customWidth="1"/>
    <col min="3" max="3" width="9.85546875" customWidth="1"/>
    <col min="4" max="4" width="9.28515625" customWidth="1"/>
    <col min="5" max="5" width="9.5703125" customWidth="1"/>
    <col min="6" max="6" width="10.7109375" style="8" customWidth="1"/>
    <col min="8" max="8" width="11" customWidth="1"/>
  </cols>
  <sheetData>
    <row r="1" spans="1:8" s="8" customFormat="1" ht="16.5">
      <c r="A1" s="85" t="s">
        <v>46</v>
      </c>
      <c r="B1" s="85"/>
      <c r="C1" s="85"/>
      <c r="D1" s="85"/>
      <c r="E1" s="85"/>
      <c r="F1" s="85"/>
      <c r="G1" s="85"/>
      <c r="H1" s="85"/>
    </row>
    <row r="2" spans="1:8" s="8" customFormat="1" ht="16.5">
      <c r="A2" s="86" t="s">
        <v>56</v>
      </c>
      <c r="B2" s="86"/>
      <c r="C2" s="86"/>
      <c r="D2" s="86"/>
      <c r="E2" s="86"/>
      <c r="F2" s="86"/>
      <c r="G2" s="86"/>
      <c r="H2" s="86"/>
    </row>
    <row r="3" spans="1:8" ht="14.25" customHeight="1">
      <c r="A3" s="87" t="s">
        <v>48</v>
      </c>
      <c r="B3" s="87"/>
      <c r="C3" s="87"/>
      <c r="D3" s="87"/>
      <c r="E3" s="87"/>
      <c r="F3" s="87"/>
      <c r="G3" s="87"/>
      <c r="H3" s="87"/>
    </row>
    <row r="4" spans="1:8" ht="87.75" customHeight="1">
      <c r="A4" s="1"/>
      <c r="B4" s="9" t="s">
        <v>70</v>
      </c>
      <c r="C4" s="9" t="s">
        <v>69</v>
      </c>
      <c r="D4" s="9" t="s">
        <v>0</v>
      </c>
      <c r="E4" s="9" t="s">
        <v>57</v>
      </c>
      <c r="F4" s="9" t="s">
        <v>58</v>
      </c>
      <c r="G4" s="9" t="s">
        <v>59</v>
      </c>
      <c r="H4" s="9" t="s">
        <v>60</v>
      </c>
    </row>
    <row r="5" spans="1:8" ht="16.5">
      <c r="A5" s="23" t="s">
        <v>37</v>
      </c>
      <c r="B5" s="37">
        <v>1914.6</v>
      </c>
      <c r="C5" s="37">
        <v>2319.6999999999998</v>
      </c>
      <c r="D5" s="24">
        <v>2456.3000000000002</v>
      </c>
      <c r="E5" s="57">
        <v>2686.8</v>
      </c>
      <c r="F5" s="24">
        <f>E5/B5*100</f>
        <v>140.33218426825448</v>
      </c>
      <c r="G5" s="24">
        <f>E5/C5*100</f>
        <v>115.82532223994484</v>
      </c>
      <c r="H5" s="24">
        <f>E5/D5*100</f>
        <v>109.38403289500469</v>
      </c>
    </row>
    <row r="6" spans="1:8" ht="16.5" customHeight="1">
      <c r="A6" s="90" t="s">
        <v>36</v>
      </c>
      <c r="B6" s="90"/>
      <c r="C6" s="90"/>
      <c r="D6" s="90"/>
      <c r="E6" s="90"/>
      <c r="F6" s="90"/>
      <c r="G6" s="90"/>
      <c r="H6" s="90"/>
    </row>
    <row r="7" spans="1:8" ht="16.5" customHeight="1">
      <c r="A7" s="10" t="s">
        <v>39</v>
      </c>
      <c r="B7" s="38">
        <v>1724.2</v>
      </c>
      <c r="C7" s="38">
        <v>2086.9</v>
      </c>
      <c r="D7" s="11">
        <v>2225.9</v>
      </c>
      <c r="E7" s="38">
        <v>2447.8000000000002</v>
      </c>
      <c r="F7" s="11">
        <f>E7/B7*100</f>
        <v>141.96728917758961</v>
      </c>
      <c r="G7" s="11">
        <f>E7/C7*100</f>
        <v>117.29359336815372</v>
      </c>
      <c r="H7" s="11">
        <f t="shared" ref="H7:H21" si="0">E7/D7*100</f>
        <v>109.96900130284379</v>
      </c>
    </row>
    <row r="8" spans="1:8" ht="16.5">
      <c r="A8" s="91" t="s">
        <v>9</v>
      </c>
      <c r="B8" s="91"/>
      <c r="C8" s="91"/>
      <c r="D8" s="91"/>
      <c r="E8" s="91"/>
      <c r="F8" s="91"/>
      <c r="G8" s="91"/>
      <c r="H8" s="91"/>
    </row>
    <row r="9" spans="1:8" ht="15" customHeight="1">
      <c r="A9" s="26" t="s">
        <v>4</v>
      </c>
      <c r="B9" s="65">
        <v>1415.8</v>
      </c>
      <c r="C9" s="65">
        <v>1724.7</v>
      </c>
      <c r="D9" s="58">
        <v>1857.5</v>
      </c>
      <c r="E9" s="65">
        <v>1919.1</v>
      </c>
      <c r="F9" s="27">
        <f>E9/B9*100</f>
        <v>135.54880632857748</v>
      </c>
      <c r="G9" s="27">
        <f t="shared" ref="G9:G23" si="1">E9/C9*100</f>
        <v>111.27152548269264</v>
      </c>
      <c r="H9" s="27">
        <f>E9/D9*100</f>
        <v>103.31628532974429</v>
      </c>
    </row>
    <row r="10" spans="1:8" ht="16.5">
      <c r="A10" s="92" t="s">
        <v>3</v>
      </c>
      <c r="B10" s="92"/>
      <c r="C10" s="92"/>
      <c r="D10" s="92"/>
      <c r="E10" s="92"/>
      <c r="F10" s="92"/>
      <c r="G10" s="92"/>
      <c r="H10" s="92"/>
    </row>
    <row r="11" spans="1:8" ht="18.75" customHeight="1">
      <c r="A11" s="1" t="s">
        <v>5</v>
      </c>
      <c r="B11" s="20">
        <v>1128</v>
      </c>
      <c r="C11" s="20">
        <v>1289.2</v>
      </c>
      <c r="D11" s="21">
        <v>1420.4</v>
      </c>
      <c r="E11" s="20">
        <v>1478.4</v>
      </c>
      <c r="F11" s="2">
        <f>E11/B11*100</f>
        <v>131.06382978723406</v>
      </c>
      <c r="G11" s="30">
        <f t="shared" si="1"/>
        <v>114.67576791808874</v>
      </c>
      <c r="H11" s="30">
        <f t="shared" si="0"/>
        <v>104.08335680090116</v>
      </c>
    </row>
    <row r="12" spans="1:8" ht="33.75" customHeight="1">
      <c r="A12" s="1" t="s">
        <v>6</v>
      </c>
      <c r="B12" s="35">
        <v>0.6</v>
      </c>
      <c r="C12" s="20">
        <v>0.7</v>
      </c>
      <c r="D12" s="20">
        <v>0.7</v>
      </c>
      <c r="E12" s="35">
        <v>6.5</v>
      </c>
      <c r="F12" s="2">
        <f t="shared" ref="F12:F23" si="2">E12/B12*100</f>
        <v>1083.3333333333335</v>
      </c>
      <c r="G12" s="30">
        <f>E12/C12*100</f>
        <v>928.57142857142867</v>
      </c>
      <c r="H12" s="30">
        <f>E12/D12*100</f>
        <v>928.57142857142867</v>
      </c>
    </row>
    <row r="13" spans="1:8" ht="34.5" customHeight="1">
      <c r="A13" s="1" t="s">
        <v>7</v>
      </c>
      <c r="B13" s="35">
        <v>287.2</v>
      </c>
      <c r="C13" s="35">
        <v>434.8</v>
      </c>
      <c r="D13" s="20">
        <v>436.4</v>
      </c>
      <c r="E13" s="35">
        <v>434.2</v>
      </c>
      <c r="F13" s="2">
        <f>E13/B13*100</f>
        <v>151.18384401114207</v>
      </c>
      <c r="G13" s="30">
        <f t="shared" si="1"/>
        <v>99.862005519779203</v>
      </c>
      <c r="H13" s="30">
        <f t="shared" si="0"/>
        <v>99.495875343721366</v>
      </c>
    </row>
    <row r="14" spans="1:8" ht="16.5">
      <c r="A14" s="1" t="s">
        <v>8</v>
      </c>
      <c r="B14" s="2" t="s">
        <v>34</v>
      </c>
      <c r="C14" s="3" t="s">
        <v>34</v>
      </c>
      <c r="D14" s="3" t="s">
        <v>34</v>
      </c>
      <c r="E14" s="3" t="s">
        <v>34</v>
      </c>
      <c r="F14" s="3" t="s">
        <v>34</v>
      </c>
      <c r="G14" s="3" t="s">
        <v>34</v>
      </c>
      <c r="H14" s="3" t="s">
        <v>34</v>
      </c>
    </row>
    <row r="15" spans="1:8" ht="16.5">
      <c r="A15" s="26" t="s">
        <v>16</v>
      </c>
      <c r="B15" s="61">
        <v>308.39999999999998</v>
      </c>
      <c r="C15" s="62">
        <v>362.2</v>
      </c>
      <c r="D15" s="28">
        <v>368.4</v>
      </c>
      <c r="E15" s="62">
        <v>528.79999999999995</v>
      </c>
      <c r="F15" s="27">
        <f>E15/B15*100</f>
        <v>171.46562905317768</v>
      </c>
      <c r="G15" s="27">
        <f t="shared" si="1"/>
        <v>145.99668691330757</v>
      </c>
      <c r="H15" s="27">
        <f t="shared" si="0"/>
        <v>143.53963083604776</v>
      </c>
    </row>
    <row r="16" spans="1:8" ht="16.5">
      <c r="A16" s="92" t="s">
        <v>3</v>
      </c>
      <c r="B16" s="92"/>
      <c r="C16" s="92"/>
      <c r="D16" s="92"/>
      <c r="E16" s="92"/>
      <c r="F16" s="92"/>
      <c r="G16" s="92"/>
      <c r="H16" s="92"/>
    </row>
    <row r="17" spans="1:8" ht="15" customHeight="1">
      <c r="A17" s="1" t="s">
        <v>5</v>
      </c>
      <c r="B17" s="35">
        <v>1.7</v>
      </c>
      <c r="C17" s="5" t="s">
        <v>34</v>
      </c>
      <c r="D17" s="5" t="s">
        <v>34</v>
      </c>
      <c r="E17" s="5" t="s">
        <v>34</v>
      </c>
      <c r="F17" s="3" t="s">
        <v>34</v>
      </c>
      <c r="G17" s="3" t="s">
        <v>34</v>
      </c>
      <c r="H17" s="3" t="s">
        <v>34</v>
      </c>
    </row>
    <row r="18" spans="1:8" ht="36.75" customHeight="1">
      <c r="A18" s="1" t="s">
        <v>10</v>
      </c>
      <c r="B18" s="3">
        <v>288</v>
      </c>
      <c r="C18" s="40">
        <v>314</v>
      </c>
      <c r="D18" s="5">
        <v>320</v>
      </c>
      <c r="E18" s="35">
        <v>479.5</v>
      </c>
      <c r="F18" s="2">
        <f>E18/B18*100</f>
        <v>166.49305555555557</v>
      </c>
      <c r="G18" s="30">
        <f t="shared" si="1"/>
        <v>152.70700636942675</v>
      </c>
      <c r="H18" s="30">
        <f>E18/D18*100</f>
        <v>149.84375</v>
      </c>
    </row>
    <row r="19" spans="1:8" ht="36" customHeight="1">
      <c r="A19" s="1" t="s">
        <v>11</v>
      </c>
      <c r="B19" s="35">
        <v>17.7</v>
      </c>
      <c r="C19" s="35">
        <v>47.2</v>
      </c>
      <c r="D19" s="3">
        <v>47.4</v>
      </c>
      <c r="E19" s="35">
        <v>45.9</v>
      </c>
      <c r="F19" s="2">
        <f>E19/B19*100</f>
        <v>259.32203389830511</v>
      </c>
      <c r="G19" s="30">
        <f t="shared" si="1"/>
        <v>97.245762711864401</v>
      </c>
      <c r="H19" s="30">
        <f>E19/D19*100</f>
        <v>96.835443037974684</v>
      </c>
    </row>
    <row r="20" spans="1:8" ht="16.5">
      <c r="A20" s="1" t="s">
        <v>12</v>
      </c>
      <c r="B20" s="40">
        <v>1</v>
      </c>
      <c r="C20" s="5">
        <v>1</v>
      </c>
      <c r="D20" s="5">
        <v>1</v>
      </c>
      <c r="E20" s="35">
        <v>3.4</v>
      </c>
      <c r="F20" s="2">
        <f>E20/B20*100</f>
        <v>340</v>
      </c>
      <c r="G20" s="30">
        <f t="shared" si="1"/>
        <v>340</v>
      </c>
      <c r="H20" s="30">
        <f t="shared" si="0"/>
        <v>340</v>
      </c>
    </row>
    <row r="21" spans="1:8" ht="22.5" customHeight="1">
      <c r="A21" s="41" t="s">
        <v>38</v>
      </c>
      <c r="B21" s="19">
        <v>190.4</v>
      </c>
      <c r="C21" s="19">
        <v>232.8</v>
      </c>
      <c r="D21" s="13">
        <v>230.4</v>
      </c>
      <c r="E21" s="19">
        <v>239</v>
      </c>
      <c r="F21" s="11">
        <f t="shared" si="2"/>
        <v>125.52521008403362</v>
      </c>
      <c r="G21" s="11">
        <f t="shared" si="1"/>
        <v>102.66323024054982</v>
      </c>
      <c r="H21" s="11">
        <f t="shared" si="0"/>
        <v>103.73263888888889</v>
      </c>
    </row>
    <row r="22" spans="1:8" ht="16.5">
      <c r="A22" s="93" t="s">
        <v>40</v>
      </c>
      <c r="B22" s="93"/>
      <c r="C22" s="93"/>
      <c r="D22" s="93"/>
      <c r="E22" s="93"/>
      <c r="F22" s="93"/>
      <c r="G22" s="93"/>
      <c r="H22" s="93"/>
    </row>
    <row r="23" spans="1:8" ht="20.25" customHeight="1">
      <c r="A23" s="52" t="s">
        <v>13</v>
      </c>
      <c r="B23" s="74">
        <v>65.8</v>
      </c>
      <c r="C23" s="82">
        <v>69</v>
      </c>
      <c r="D23" s="54">
        <v>68.099999999999994</v>
      </c>
      <c r="E23" s="53">
        <v>71</v>
      </c>
      <c r="F23" s="55">
        <f t="shared" si="2"/>
        <v>107.90273556231003</v>
      </c>
      <c r="G23" s="56">
        <f t="shared" si="1"/>
        <v>102.89855072463767</v>
      </c>
      <c r="H23" s="56">
        <f>E23/D23*100</f>
        <v>104.25844346549194</v>
      </c>
    </row>
    <row r="24" spans="1:8" ht="27.75" customHeight="1">
      <c r="A24" s="89" t="s">
        <v>14</v>
      </c>
      <c r="B24" s="89"/>
      <c r="C24" s="89"/>
      <c r="D24" s="89"/>
      <c r="E24" s="89"/>
      <c r="F24" s="89"/>
      <c r="G24" s="89"/>
      <c r="H24" s="89"/>
    </row>
    <row r="25" spans="1:8" ht="17.25" customHeight="1">
      <c r="A25" s="88" t="s">
        <v>49</v>
      </c>
      <c r="B25" s="88"/>
      <c r="C25" s="88"/>
      <c r="D25" s="88"/>
      <c r="E25" s="88"/>
      <c r="F25" s="88"/>
      <c r="G25" s="88"/>
      <c r="H25" s="88"/>
    </row>
    <row r="26" spans="1:8" ht="16.5">
      <c r="A26" s="83" t="s">
        <v>47</v>
      </c>
      <c r="B26" s="83"/>
      <c r="C26" s="83"/>
      <c r="D26" s="83"/>
      <c r="E26" s="83"/>
      <c r="F26" s="83"/>
      <c r="G26" s="83"/>
      <c r="H26" s="83"/>
    </row>
    <row r="27" spans="1:8" ht="89.25" customHeight="1">
      <c r="A27" s="36"/>
      <c r="B27" s="9" t="s">
        <v>70</v>
      </c>
      <c r="C27" s="9" t="s">
        <v>69</v>
      </c>
      <c r="D27" s="9" t="s">
        <v>0</v>
      </c>
      <c r="E27" s="9" t="s">
        <v>57</v>
      </c>
      <c r="F27" s="9" t="s">
        <v>58</v>
      </c>
      <c r="G27" s="9" t="s">
        <v>61</v>
      </c>
      <c r="H27" s="9" t="s">
        <v>60</v>
      </c>
    </row>
    <row r="28" spans="1:8" ht="16.5">
      <c r="A28" s="23" t="s">
        <v>37</v>
      </c>
      <c r="B28" s="37">
        <v>4414.7</v>
      </c>
      <c r="C28" s="37">
        <v>4813.3999999999996</v>
      </c>
      <c r="D28" s="25">
        <v>5077.7</v>
      </c>
      <c r="E28" s="37">
        <v>5596.3</v>
      </c>
      <c r="F28" s="25">
        <f>F32</f>
        <v>122.44141522438352</v>
      </c>
      <c r="G28" s="25">
        <f>E28/C28*100</f>
        <v>116.26501017991441</v>
      </c>
      <c r="H28" s="25">
        <f>E28/D28*100</f>
        <v>110.21328554266697</v>
      </c>
    </row>
    <row r="29" spans="1:8" ht="16.5">
      <c r="A29" s="84" t="s">
        <v>1</v>
      </c>
      <c r="B29" s="84"/>
      <c r="C29" s="84"/>
      <c r="D29" s="84"/>
      <c r="E29" s="84"/>
      <c r="F29" s="84"/>
      <c r="G29" s="84"/>
      <c r="H29" s="84"/>
    </row>
    <row r="30" spans="1:8" ht="16.5">
      <c r="A30" s="23" t="s">
        <v>2</v>
      </c>
      <c r="B30" s="75">
        <v>3975.6</v>
      </c>
      <c r="C30" s="63">
        <v>4330.3999999999996</v>
      </c>
      <c r="D30" s="43">
        <v>4601.3999999999996</v>
      </c>
      <c r="E30" s="63">
        <v>5098.5</v>
      </c>
      <c r="F30" s="43">
        <f>E30/B30*100</f>
        <v>128.24479323875642</v>
      </c>
      <c r="G30" s="43">
        <f>E30/C30*100</f>
        <v>117.73739146499169</v>
      </c>
      <c r="H30" s="43">
        <f>E30/D30*100</f>
        <v>110.8032337984092</v>
      </c>
    </row>
    <row r="31" spans="1:8" ht="16.5">
      <c r="A31" s="92" t="s">
        <v>9</v>
      </c>
      <c r="B31" s="92"/>
      <c r="C31" s="92"/>
      <c r="D31" s="92"/>
      <c r="E31" s="92"/>
      <c r="F31" s="92"/>
      <c r="G31" s="92"/>
      <c r="H31" s="92"/>
    </row>
    <row r="32" spans="1:8" ht="16.5">
      <c r="A32" s="26" t="s">
        <v>4</v>
      </c>
      <c r="B32" s="67">
        <v>3264.5</v>
      </c>
      <c r="C32" s="67">
        <v>3578.9</v>
      </c>
      <c r="D32" s="29">
        <v>3839.9</v>
      </c>
      <c r="E32" s="67">
        <v>3997.1</v>
      </c>
      <c r="F32" s="29">
        <f>E32/B32*100</f>
        <v>122.44141522438352</v>
      </c>
      <c r="G32" s="29">
        <f>E32/C32*100</f>
        <v>111.68515465645868</v>
      </c>
      <c r="H32" s="29">
        <f>E32/D32*100</f>
        <v>104.09385661084924</v>
      </c>
    </row>
    <row r="33" spans="1:8" ht="16.5">
      <c r="A33" s="92" t="s">
        <v>9</v>
      </c>
      <c r="B33" s="92"/>
      <c r="C33" s="92"/>
      <c r="D33" s="92"/>
      <c r="E33" s="92"/>
      <c r="F33" s="92"/>
      <c r="G33" s="92"/>
      <c r="H33" s="92"/>
    </row>
    <row r="34" spans="1:8" ht="17.25" customHeight="1">
      <c r="A34" s="46" t="s">
        <v>5</v>
      </c>
      <c r="B34" s="20">
        <v>2601</v>
      </c>
      <c r="C34" s="20">
        <v>2675.2</v>
      </c>
      <c r="D34" s="2">
        <v>2936.2</v>
      </c>
      <c r="E34" s="20">
        <v>3079.2</v>
      </c>
      <c r="F34" s="2">
        <f>E34/B34*100</f>
        <v>118.38523644752017</v>
      </c>
      <c r="G34" s="5">
        <f>E34/C34*100</f>
        <v>115.10167464114834</v>
      </c>
      <c r="H34" s="5">
        <f>E34/D34*100</f>
        <v>104.87024044683604</v>
      </c>
    </row>
    <row r="35" spans="1:8" ht="32.25" customHeight="1">
      <c r="A35" s="46" t="s">
        <v>6</v>
      </c>
      <c r="B35" s="35">
        <v>1.4</v>
      </c>
      <c r="C35" s="40">
        <v>1.5</v>
      </c>
      <c r="D35" s="2">
        <v>1.5</v>
      </c>
      <c r="E35" s="35">
        <v>13.4</v>
      </c>
      <c r="F35" s="2">
        <f>E35/B35*100</f>
        <v>957.14285714285734</v>
      </c>
      <c r="G35" s="5">
        <f>E35/C35*100</f>
        <v>893.33333333333337</v>
      </c>
      <c r="H35" s="5">
        <v>120</v>
      </c>
    </row>
    <row r="36" spans="1:8" ht="30.75" customHeight="1">
      <c r="A36" s="46" t="s">
        <v>7</v>
      </c>
      <c r="B36" s="35">
        <v>662.1</v>
      </c>
      <c r="C36" s="40">
        <v>902.1</v>
      </c>
      <c r="D36" s="2">
        <v>902.1</v>
      </c>
      <c r="E36" s="35">
        <v>904.4</v>
      </c>
      <c r="F36" s="2">
        <f>E36/B36*100</f>
        <v>136.59568041081405</v>
      </c>
      <c r="G36" s="5">
        <f t="shared" ref="G36" si="3">E36/C36*100</f>
        <v>100.25496064737834</v>
      </c>
      <c r="H36" s="5">
        <f>E36/D36*100</f>
        <v>100.25496064737834</v>
      </c>
    </row>
    <row r="37" spans="1:8" ht="16.5">
      <c r="A37" s="36" t="s">
        <v>8</v>
      </c>
      <c r="B37" s="20" t="s">
        <v>34</v>
      </c>
      <c r="C37" s="20" t="s">
        <v>34</v>
      </c>
      <c r="D37" s="20" t="s">
        <v>34</v>
      </c>
      <c r="E37" s="20" t="s">
        <v>34</v>
      </c>
      <c r="F37" s="20" t="s">
        <v>34</v>
      </c>
      <c r="G37" s="20" t="s">
        <v>34</v>
      </c>
      <c r="H37" s="20" t="s">
        <v>34</v>
      </c>
    </row>
    <row r="38" spans="1:8" ht="16.5">
      <c r="A38" s="26" t="s">
        <v>16</v>
      </c>
      <c r="B38" s="39">
        <v>711.1</v>
      </c>
      <c r="C38" s="39">
        <v>751.6</v>
      </c>
      <c r="D38" s="29">
        <v>761.5</v>
      </c>
      <c r="E38" s="66">
        <v>1101.3</v>
      </c>
      <c r="F38" s="29">
        <f>E38/B38*100</f>
        <v>154.87273238644352</v>
      </c>
      <c r="G38" s="44">
        <f>E38/C38*100</f>
        <v>146.52740819584884</v>
      </c>
      <c r="H38" s="44">
        <f>E38/D38*100</f>
        <v>144.62245567957976</v>
      </c>
    </row>
    <row r="39" spans="1:8" ht="16.5">
      <c r="A39" s="92" t="s">
        <v>9</v>
      </c>
      <c r="B39" s="92"/>
      <c r="C39" s="92"/>
      <c r="D39" s="92"/>
      <c r="E39" s="92"/>
      <c r="F39" s="92"/>
      <c r="G39" s="92"/>
      <c r="H39" s="92"/>
    </row>
    <row r="40" spans="1:8" ht="18" customHeight="1">
      <c r="A40" s="36" t="s">
        <v>5</v>
      </c>
      <c r="B40" s="45">
        <v>4</v>
      </c>
      <c r="C40" s="3" t="s">
        <v>34</v>
      </c>
      <c r="D40" s="3" t="s">
        <v>34</v>
      </c>
      <c r="E40" s="3" t="s">
        <v>34</v>
      </c>
      <c r="F40" s="3" t="s">
        <v>34</v>
      </c>
      <c r="G40" s="5" t="s">
        <v>34</v>
      </c>
      <c r="H40" s="5" t="s">
        <v>34</v>
      </c>
    </row>
    <row r="41" spans="1:8" ht="32.25" customHeight="1">
      <c r="A41" s="36" t="s">
        <v>10</v>
      </c>
      <c r="B41" s="3">
        <v>664</v>
      </c>
      <c r="C41" s="3">
        <v>652</v>
      </c>
      <c r="D41" s="5">
        <v>661.5</v>
      </c>
      <c r="E41" s="3">
        <v>998.7</v>
      </c>
      <c r="F41" s="5">
        <f>E41/B41*100</f>
        <v>150.40662650602411</v>
      </c>
      <c r="G41" s="5">
        <f>E41/C41*100</f>
        <v>153.17484662576689</v>
      </c>
      <c r="H41" s="5">
        <f>E41/D41*100</f>
        <v>150.97505668934241</v>
      </c>
    </row>
    <row r="42" spans="1:8" ht="33" customHeight="1">
      <c r="A42" s="36" t="s">
        <v>11</v>
      </c>
      <c r="B42" s="35">
        <v>40.9</v>
      </c>
      <c r="C42" s="40">
        <v>97.9</v>
      </c>
      <c r="D42" s="2">
        <v>97.9</v>
      </c>
      <c r="E42" s="35">
        <v>95.6</v>
      </c>
      <c r="F42" s="2">
        <f>E42/B42*100</f>
        <v>233.74083129584352</v>
      </c>
      <c r="G42" s="2">
        <f>E42/C42*100</f>
        <v>97.650663942798772</v>
      </c>
      <c r="H42" s="2">
        <f>E42/D42*100</f>
        <v>97.650663942798772</v>
      </c>
    </row>
    <row r="43" spans="1:8" ht="16.5">
      <c r="A43" s="36" t="s">
        <v>12</v>
      </c>
      <c r="B43" s="35">
        <v>2.2000000000000002</v>
      </c>
      <c r="C43" s="2">
        <v>2</v>
      </c>
      <c r="D43" s="2">
        <v>2</v>
      </c>
      <c r="E43" s="40">
        <v>7</v>
      </c>
      <c r="F43" s="4">
        <f>E43/B43*100</f>
        <v>318.18181818181819</v>
      </c>
      <c r="G43" s="4">
        <f>E43/C43*100</f>
        <v>350</v>
      </c>
      <c r="H43" s="4">
        <f>E43/D43*100</f>
        <v>350</v>
      </c>
    </row>
    <row r="44" spans="1:8" ht="21.75" customHeight="1">
      <c r="A44" s="22" t="s">
        <v>43</v>
      </c>
      <c r="B44" s="64">
        <v>439.1</v>
      </c>
      <c r="C44" s="19">
        <v>483</v>
      </c>
      <c r="D44" s="11">
        <v>476.3</v>
      </c>
      <c r="E44" s="64">
        <v>497.8</v>
      </c>
      <c r="F44" s="12">
        <f>E44/B44*100</f>
        <v>113.36825324527442</v>
      </c>
      <c r="G44" s="12">
        <f>E44/C44*100</f>
        <v>103.06418219461698</v>
      </c>
      <c r="H44" s="12">
        <f>E44/D44*100</f>
        <v>104.51396178878858</v>
      </c>
    </row>
    <row r="45" spans="1:8" ht="16.5">
      <c r="A45" s="92" t="s">
        <v>45</v>
      </c>
      <c r="B45" s="92"/>
      <c r="C45" s="92"/>
      <c r="D45" s="92"/>
      <c r="E45" s="92"/>
      <c r="F45" s="92"/>
      <c r="G45" s="92"/>
      <c r="H45" s="92"/>
    </row>
    <row r="46" spans="1:8" ht="19.5" customHeight="1">
      <c r="A46" s="36" t="s">
        <v>13</v>
      </c>
      <c r="B46" s="40">
        <v>151.80000000000001</v>
      </c>
      <c r="C46" s="40">
        <v>143.19999999999999</v>
      </c>
      <c r="D46" s="2">
        <v>140.80000000000001</v>
      </c>
      <c r="E46" s="35">
        <v>147.9</v>
      </c>
      <c r="F46" s="4">
        <f>E46/B46*100</f>
        <v>97.430830039525688</v>
      </c>
      <c r="G46" s="4">
        <f>E46/C46*100</f>
        <v>103.28212290502793</v>
      </c>
      <c r="H46" s="4">
        <f>E46/D46*100</f>
        <v>105.04261363636363</v>
      </c>
    </row>
    <row r="47" spans="1:8" ht="33.75" customHeight="1">
      <c r="A47" s="10" t="s">
        <v>35</v>
      </c>
      <c r="B47" s="19">
        <v>433.69</v>
      </c>
      <c r="C47" s="19">
        <v>481.92</v>
      </c>
      <c r="D47" s="72">
        <v>483.75</v>
      </c>
      <c r="E47" s="19">
        <v>480.11</v>
      </c>
      <c r="F47" s="19">
        <f>E47/B47*100</f>
        <v>110.70349789019807</v>
      </c>
      <c r="G47" s="42">
        <f>E47/C47*100</f>
        <v>99.624418990703859</v>
      </c>
      <c r="H47" s="42">
        <f>E47/D47*100</f>
        <v>99.247545219638241</v>
      </c>
    </row>
    <row r="48" spans="1:8">
      <c r="A48" s="88" t="s">
        <v>49</v>
      </c>
      <c r="B48" s="88"/>
      <c r="C48" s="88"/>
      <c r="D48" s="88"/>
      <c r="E48" s="88"/>
      <c r="F48" s="88"/>
      <c r="G48" s="88"/>
      <c r="H48" s="88"/>
    </row>
    <row r="49" spans="6:6">
      <c r="F49"/>
    </row>
    <row r="50" spans="6:6">
      <c r="F50"/>
    </row>
    <row r="51" spans="6:6">
      <c r="F51"/>
    </row>
    <row r="52" spans="6:6">
      <c r="F52"/>
    </row>
    <row r="53" spans="6:6">
      <c r="F53"/>
    </row>
    <row r="54" spans="6:6">
      <c r="F54"/>
    </row>
    <row r="55" spans="6:6">
      <c r="F55"/>
    </row>
    <row r="56" spans="6:6">
      <c r="F56"/>
    </row>
    <row r="57" spans="6:6">
      <c r="F57"/>
    </row>
    <row r="58" spans="6:6">
      <c r="F58"/>
    </row>
    <row r="59" spans="6:6">
      <c r="F59"/>
    </row>
    <row r="60" spans="6:6">
      <c r="F60"/>
    </row>
    <row r="61" spans="6:6">
      <c r="F61"/>
    </row>
    <row r="62" spans="6:6">
      <c r="F62"/>
    </row>
    <row r="63" spans="6:6">
      <c r="F63"/>
    </row>
    <row r="64" spans="6:6">
      <c r="F64"/>
    </row>
    <row r="65" spans="6:6">
      <c r="F65"/>
    </row>
    <row r="66" spans="6:6">
      <c r="F66"/>
    </row>
    <row r="67" spans="6:6">
      <c r="F67"/>
    </row>
    <row r="68" spans="6:6">
      <c r="F68"/>
    </row>
    <row r="69" spans="6:6">
      <c r="F69"/>
    </row>
    <row r="70" spans="6:6">
      <c r="F70"/>
    </row>
    <row r="71" spans="6:6">
      <c r="F71"/>
    </row>
    <row r="72" spans="6:6">
      <c r="F72"/>
    </row>
    <row r="73" spans="6:6">
      <c r="F73"/>
    </row>
    <row r="74" spans="6:6">
      <c r="F74"/>
    </row>
    <row r="75" spans="6:6">
      <c r="F75"/>
    </row>
    <row r="76" spans="6:6">
      <c r="F76"/>
    </row>
    <row r="77" spans="6:6">
      <c r="F77"/>
    </row>
    <row r="78" spans="6:6">
      <c r="F78"/>
    </row>
    <row r="79" spans="6:6">
      <c r="F79"/>
    </row>
    <row r="80" spans="6:6">
      <c r="F80"/>
    </row>
    <row r="81" spans="6:6">
      <c r="F81"/>
    </row>
    <row r="82" spans="6:6">
      <c r="F82"/>
    </row>
    <row r="83" spans="6:6">
      <c r="F83"/>
    </row>
    <row r="84" spans="6:6">
      <c r="F84"/>
    </row>
    <row r="85" spans="6:6">
      <c r="F85"/>
    </row>
  </sheetData>
  <mergeCells count="17">
    <mergeCell ref="A33:H33"/>
    <mergeCell ref="A39:H39"/>
    <mergeCell ref="A45:H45"/>
    <mergeCell ref="A31:H31"/>
    <mergeCell ref="A48:H48"/>
    <mergeCell ref="A26:H26"/>
    <mergeCell ref="A29:H29"/>
    <mergeCell ref="A1:H1"/>
    <mergeCell ref="A2:H2"/>
    <mergeCell ref="A3:H3"/>
    <mergeCell ref="A25:H25"/>
    <mergeCell ref="A24:H24"/>
    <mergeCell ref="A6:H6"/>
    <mergeCell ref="A8:H8"/>
    <mergeCell ref="A10:H10"/>
    <mergeCell ref="A16:H16"/>
    <mergeCell ref="A22:H22"/>
  </mergeCells>
  <pageMargins left="0.27083333333333331" right="6.25E-2" top="8.3333333333333329E-2" bottom="7.2916666666666671E-2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Layout" topLeftCell="A6" workbookViewId="0">
      <selection activeCell="H21" sqref="H21"/>
    </sheetView>
  </sheetViews>
  <sheetFormatPr defaultRowHeight="15"/>
  <cols>
    <col min="1" max="1" width="66.28515625" customWidth="1"/>
    <col min="2" max="2" width="9.7109375" style="18" customWidth="1"/>
    <col min="3" max="3" width="10" customWidth="1"/>
    <col min="4" max="4" width="9.7109375" customWidth="1"/>
    <col min="5" max="5" width="9.85546875" customWidth="1"/>
    <col min="6" max="6" width="12.5703125" style="18" customWidth="1"/>
    <col min="7" max="7" width="12.7109375" customWidth="1"/>
    <col min="8" max="8" width="12.85546875" customWidth="1"/>
  </cols>
  <sheetData>
    <row r="1" spans="1:8" ht="21.75" customHeight="1">
      <c r="A1" s="85" t="s">
        <v>46</v>
      </c>
      <c r="B1" s="85"/>
      <c r="C1" s="85"/>
      <c r="D1" s="85"/>
      <c r="E1" s="85"/>
      <c r="F1" s="85"/>
      <c r="G1" s="85"/>
      <c r="H1" s="85"/>
    </row>
    <row r="2" spans="1:8" ht="16.5">
      <c r="A2" s="68" t="s">
        <v>54</v>
      </c>
      <c r="B2" s="68"/>
      <c r="C2" s="68"/>
      <c r="D2" s="68"/>
      <c r="E2" s="68"/>
      <c r="F2" s="68"/>
      <c r="G2" s="69"/>
      <c r="H2" s="70"/>
    </row>
    <row r="3" spans="1:8" s="18" customFormat="1" ht="16.5">
      <c r="A3" s="68" t="s">
        <v>62</v>
      </c>
      <c r="B3" s="68"/>
      <c r="C3" s="68"/>
      <c r="D3" s="68"/>
      <c r="E3" s="68"/>
      <c r="F3" s="68"/>
      <c r="G3" s="69"/>
      <c r="H3" s="70"/>
    </row>
    <row r="4" spans="1:8" ht="13.5" customHeight="1">
      <c r="A4" s="85"/>
      <c r="B4" s="85"/>
      <c r="C4" s="85"/>
      <c r="D4" s="85"/>
      <c r="E4" s="85"/>
      <c r="F4" s="78"/>
      <c r="G4" s="70"/>
      <c r="H4" s="70"/>
    </row>
    <row r="5" spans="1:8" ht="164.25" customHeight="1">
      <c r="A5" s="76"/>
      <c r="B5" s="9" t="s">
        <v>70</v>
      </c>
      <c r="C5" s="9" t="s">
        <v>69</v>
      </c>
      <c r="D5" s="9" t="s">
        <v>0</v>
      </c>
      <c r="E5" s="9" t="s">
        <v>57</v>
      </c>
      <c r="F5" s="9" t="s">
        <v>63</v>
      </c>
      <c r="G5" s="9" t="s">
        <v>64</v>
      </c>
      <c r="H5" s="9" t="s">
        <v>65</v>
      </c>
    </row>
    <row r="6" spans="1:8" ht="23.25" customHeight="1">
      <c r="A6" s="47" t="s">
        <v>15</v>
      </c>
      <c r="B6" s="60">
        <v>1724.2</v>
      </c>
      <c r="C6" s="60">
        <v>2086.9</v>
      </c>
      <c r="D6" s="73">
        <v>2225.9</v>
      </c>
      <c r="E6" s="60">
        <v>2447.8000000000002</v>
      </c>
      <c r="F6" s="60"/>
      <c r="G6" s="59"/>
      <c r="H6" s="48"/>
    </row>
    <row r="7" spans="1:8" ht="16.5">
      <c r="A7" s="17" t="s">
        <v>50</v>
      </c>
      <c r="B7" s="12">
        <v>100</v>
      </c>
      <c r="C7" s="12">
        <v>100</v>
      </c>
      <c r="D7" s="12">
        <v>100</v>
      </c>
      <c r="E7" s="12">
        <v>100</v>
      </c>
      <c r="F7" s="12"/>
      <c r="G7" s="12"/>
      <c r="H7" s="12"/>
    </row>
    <row r="8" spans="1:8" ht="16.5">
      <c r="A8" s="77" t="s">
        <v>16</v>
      </c>
      <c r="B8" s="35">
        <v>17.899999999999999</v>
      </c>
      <c r="C8" s="40">
        <v>17.399999999999999</v>
      </c>
      <c r="D8" s="2">
        <v>16.5</v>
      </c>
      <c r="E8" s="35">
        <v>21.6</v>
      </c>
      <c r="F8" s="35">
        <v>3.7</v>
      </c>
      <c r="G8" s="21">
        <v>4.2</v>
      </c>
      <c r="H8" s="2">
        <v>5.0999999999999996</v>
      </c>
    </row>
    <row r="9" spans="1:8" ht="16.5">
      <c r="A9" s="77" t="s">
        <v>4</v>
      </c>
      <c r="B9" s="35">
        <v>82.1</v>
      </c>
      <c r="C9" s="40">
        <v>82.6</v>
      </c>
      <c r="D9" s="2">
        <v>83.5</v>
      </c>
      <c r="E9" s="35">
        <v>78.400000000000006</v>
      </c>
      <c r="F9" s="35">
        <v>-3.7</v>
      </c>
      <c r="G9" s="21">
        <v>-4.2</v>
      </c>
      <c r="H9" s="21">
        <v>-5.0999999999999996</v>
      </c>
    </row>
    <row r="10" spans="1:8" ht="16.5">
      <c r="A10" s="17" t="s">
        <v>51</v>
      </c>
      <c r="B10" s="12">
        <v>100</v>
      </c>
      <c r="C10" s="12">
        <v>100</v>
      </c>
      <c r="D10" s="12">
        <v>100</v>
      </c>
      <c r="E10" s="12">
        <v>100</v>
      </c>
      <c r="F10" s="12"/>
      <c r="G10" s="33"/>
      <c r="H10" s="31"/>
    </row>
    <row r="11" spans="1:8" ht="16.5">
      <c r="A11" s="79" t="s">
        <v>17</v>
      </c>
      <c r="B11" s="35">
        <v>65.400000000000006</v>
      </c>
      <c r="C11" s="45">
        <v>61.8</v>
      </c>
      <c r="D11" s="4">
        <v>63.8</v>
      </c>
      <c r="E11" s="45">
        <v>60.4</v>
      </c>
      <c r="F11" s="45">
        <v>-5</v>
      </c>
      <c r="G11" s="14">
        <v>-1.4</v>
      </c>
      <c r="H11" s="14">
        <v>-3.4</v>
      </c>
    </row>
    <row r="12" spans="1:8" ht="16.5">
      <c r="A12" s="79" t="s">
        <v>18</v>
      </c>
      <c r="B12" s="35">
        <v>0.1</v>
      </c>
      <c r="C12" s="3" t="s">
        <v>34</v>
      </c>
      <c r="D12" s="4">
        <v>0</v>
      </c>
      <c r="E12" s="4">
        <v>0</v>
      </c>
      <c r="F12" s="81">
        <v>-0.1</v>
      </c>
      <c r="G12" s="3" t="s">
        <v>34</v>
      </c>
      <c r="H12" s="3" t="s">
        <v>34</v>
      </c>
    </row>
    <row r="13" spans="1:8" ht="16.5">
      <c r="A13" s="79" t="s">
        <v>19</v>
      </c>
      <c r="B13" s="35">
        <v>16.7</v>
      </c>
      <c r="C13" s="34">
        <v>15.1</v>
      </c>
      <c r="D13" s="4">
        <v>14.4</v>
      </c>
      <c r="E13" s="34">
        <v>19.899999999999999</v>
      </c>
      <c r="F13" s="34">
        <v>3.2</v>
      </c>
      <c r="G13" s="14">
        <v>4.8</v>
      </c>
      <c r="H13" s="4">
        <v>5.5</v>
      </c>
    </row>
    <row r="14" spans="1:8" ht="16.5">
      <c r="A14" s="79" t="s">
        <v>20</v>
      </c>
      <c r="B14" s="35">
        <v>17.7</v>
      </c>
      <c r="C14" s="45">
        <v>23.1</v>
      </c>
      <c r="D14" s="4">
        <v>21.7</v>
      </c>
      <c r="E14" s="34">
        <v>19.600000000000001</v>
      </c>
      <c r="F14" s="34">
        <v>1.9</v>
      </c>
      <c r="G14" s="14">
        <v>-3.5</v>
      </c>
      <c r="H14" s="14">
        <v>-2.1</v>
      </c>
    </row>
    <row r="15" spans="1:8" ht="16.5">
      <c r="A15" s="79" t="s">
        <v>21</v>
      </c>
      <c r="B15" s="3" t="s">
        <v>34</v>
      </c>
      <c r="C15" s="3" t="s">
        <v>34</v>
      </c>
      <c r="D15" s="3" t="s">
        <v>34</v>
      </c>
      <c r="E15" s="3" t="s">
        <v>34</v>
      </c>
      <c r="F15" s="3" t="s">
        <v>34</v>
      </c>
      <c r="G15" s="3" t="s">
        <v>34</v>
      </c>
      <c r="H15" s="3" t="s">
        <v>34</v>
      </c>
    </row>
    <row r="16" spans="1:8" ht="16.5">
      <c r="A16" s="79" t="s">
        <v>22</v>
      </c>
      <c r="B16" s="80">
        <v>0.1</v>
      </c>
      <c r="C16" s="7">
        <v>0.05</v>
      </c>
      <c r="D16" s="15">
        <v>0.04</v>
      </c>
      <c r="E16" s="34">
        <v>0.14000000000000001</v>
      </c>
      <c r="F16" s="35">
        <v>0.04</v>
      </c>
      <c r="G16" s="32">
        <v>0.09</v>
      </c>
      <c r="H16" s="15">
        <v>0.1</v>
      </c>
    </row>
    <row r="17" spans="1:8" ht="31.5" customHeight="1">
      <c r="A17" s="10" t="s">
        <v>52</v>
      </c>
      <c r="B17" s="64">
        <v>100</v>
      </c>
      <c r="C17" s="11">
        <v>100</v>
      </c>
      <c r="D17" s="11">
        <v>100</v>
      </c>
      <c r="E17" s="11">
        <v>100</v>
      </c>
      <c r="F17" s="11"/>
      <c r="G17" s="49"/>
      <c r="H17" s="50"/>
    </row>
    <row r="18" spans="1:8" ht="16.5">
      <c r="A18" s="77" t="s">
        <v>23</v>
      </c>
      <c r="B18" s="35">
        <v>0.8</v>
      </c>
      <c r="C18" s="40">
        <v>1</v>
      </c>
      <c r="D18" s="2">
        <v>1</v>
      </c>
      <c r="E18" s="40">
        <v>2.8</v>
      </c>
      <c r="F18" s="40">
        <v>2</v>
      </c>
      <c r="G18" s="21">
        <v>1.8</v>
      </c>
      <c r="H18" s="21">
        <v>1.8</v>
      </c>
    </row>
    <row r="19" spans="1:8" ht="16.5">
      <c r="A19" s="77" t="s">
        <v>24</v>
      </c>
      <c r="B19" s="40">
        <v>8.8000000000000007</v>
      </c>
      <c r="C19" s="40">
        <v>7.3</v>
      </c>
      <c r="D19" s="2">
        <v>6.9</v>
      </c>
      <c r="E19" s="40">
        <v>8.4</v>
      </c>
      <c r="F19" s="40">
        <v>-0.4</v>
      </c>
      <c r="G19" s="21">
        <v>1.1000000000000001</v>
      </c>
      <c r="H19" s="2">
        <v>1.5</v>
      </c>
    </row>
    <row r="20" spans="1:8" ht="16.5">
      <c r="A20" s="77" t="s">
        <v>25</v>
      </c>
      <c r="B20" s="35">
        <v>90.4</v>
      </c>
      <c r="C20" s="40">
        <v>91.7</v>
      </c>
      <c r="D20" s="2">
        <v>92.1</v>
      </c>
      <c r="E20" s="40">
        <v>88.8</v>
      </c>
      <c r="F20" s="40">
        <v>-0.6</v>
      </c>
      <c r="G20" s="21">
        <v>-2.9</v>
      </c>
      <c r="H20" s="21">
        <v>-3.3</v>
      </c>
    </row>
    <row r="21" spans="1:8" ht="16.5">
      <c r="A21" s="17" t="s">
        <v>53</v>
      </c>
      <c r="B21" s="12">
        <v>100</v>
      </c>
      <c r="C21" s="11">
        <v>100</v>
      </c>
      <c r="D21" s="11">
        <v>100</v>
      </c>
      <c r="E21" s="11">
        <v>100</v>
      </c>
      <c r="F21" s="11"/>
      <c r="G21" s="49"/>
      <c r="H21" s="50"/>
    </row>
    <row r="22" spans="1:8" ht="16.5">
      <c r="A22" s="79" t="s">
        <v>26</v>
      </c>
      <c r="B22" s="40">
        <v>9</v>
      </c>
      <c r="C22" s="45">
        <v>11</v>
      </c>
      <c r="D22" s="2">
        <v>10.5</v>
      </c>
      <c r="E22" s="35">
        <v>11.7</v>
      </c>
      <c r="F22" s="35">
        <v>2.7</v>
      </c>
      <c r="G22" s="21">
        <v>0.7</v>
      </c>
      <c r="H22" s="21">
        <v>1.2</v>
      </c>
    </row>
    <row r="23" spans="1:8" ht="21" customHeight="1">
      <c r="A23" s="79" t="s">
        <v>27</v>
      </c>
      <c r="B23" s="40">
        <v>91</v>
      </c>
      <c r="C23" s="40">
        <v>89</v>
      </c>
      <c r="D23" s="2">
        <v>89.5</v>
      </c>
      <c r="E23" s="35">
        <v>88.3</v>
      </c>
      <c r="F23" s="35">
        <v>-2.7</v>
      </c>
      <c r="G23" s="21">
        <v>-0.7</v>
      </c>
      <c r="H23" s="21">
        <v>-1.2</v>
      </c>
    </row>
    <row r="24" spans="1:8" ht="15.75" customHeight="1">
      <c r="A24" s="94" t="s">
        <v>49</v>
      </c>
      <c r="B24" s="94"/>
      <c r="C24" s="94"/>
      <c r="D24" s="94"/>
      <c r="E24" s="94"/>
      <c r="F24" s="94"/>
      <c r="G24" s="94"/>
      <c r="H24" s="94"/>
    </row>
  </sheetData>
  <mergeCells count="3">
    <mergeCell ref="A4:E4"/>
    <mergeCell ref="A1:H1"/>
    <mergeCell ref="A24:H24"/>
  </mergeCells>
  <pageMargins left="0.2" right="0.2" top="0.2" bottom="0.2" header="0.2" footer="0.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view="pageLayout" topLeftCell="A5" workbookViewId="0">
      <selection activeCell="G5" sqref="G5"/>
    </sheetView>
  </sheetViews>
  <sheetFormatPr defaultRowHeight="15"/>
  <cols>
    <col min="1" max="1" width="67.28515625" customWidth="1"/>
    <col min="2" max="2" width="9.28515625" style="18" customWidth="1"/>
    <col min="3" max="3" width="10.28515625" customWidth="1"/>
    <col min="4" max="4" width="11.42578125" customWidth="1"/>
    <col min="5" max="5" width="11" customWidth="1"/>
    <col min="6" max="6" width="9.7109375" style="18" customWidth="1"/>
    <col min="7" max="7" width="9.42578125" customWidth="1"/>
    <col min="8" max="8" width="8.7109375" customWidth="1"/>
    <col min="9" max="11" width="9.140625" customWidth="1"/>
  </cols>
  <sheetData>
    <row r="1" spans="1:11" ht="17.25" customHeight="1">
      <c r="A1" s="85" t="s">
        <v>42</v>
      </c>
      <c r="B1" s="85"/>
      <c r="C1" s="85"/>
      <c r="D1" s="85"/>
      <c r="E1" s="85"/>
      <c r="F1" s="78"/>
      <c r="G1" s="68"/>
      <c r="H1" s="68"/>
      <c r="I1" s="6"/>
      <c r="J1" s="6"/>
      <c r="K1" s="6"/>
    </row>
    <row r="2" spans="1:11" s="18" customFormat="1" ht="17.25" customHeight="1">
      <c r="A2" s="95" t="s">
        <v>55</v>
      </c>
      <c r="B2" s="95"/>
      <c r="C2" s="95"/>
      <c r="D2" s="95"/>
      <c r="E2" s="95"/>
      <c r="F2" s="95"/>
      <c r="G2" s="95"/>
      <c r="H2" s="95"/>
      <c r="I2" s="6"/>
      <c r="J2" s="6"/>
      <c r="K2" s="6"/>
    </row>
    <row r="3" spans="1:11" s="18" customFormat="1" ht="17.25" customHeight="1">
      <c r="A3" s="96" t="s">
        <v>66</v>
      </c>
      <c r="B3" s="96"/>
      <c r="C3" s="96"/>
      <c r="D3" s="96"/>
      <c r="E3" s="96"/>
      <c r="F3" s="96"/>
      <c r="G3" s="96"/>
      <c r="H3" s="96"/>
      <c r="I3" s="6"/>
      <c r="J3" s="6"/>
      <c r="K3" s="6"/>
    </row>
    <row r="4" spans="1:11" ht="20.25" customHeight="1">
      <c r="A4" s="16" t="s">
        <v>41</v>
      </c>
      <c r="B4" s="16"/>
      <c r="C4" s="16"/>
      <c r="D4" s="16"/>
      <c r="E4" s="16"/>
      <c r="F4" s="16"/>
      <c r="G4" s="6"/>
      <c r="H4" s="6"/>
      <c r="I4" s="6"/>
      <c r="J4" s="6"/>
      <c r="K4" s="6"/>
    </row>
    <row r="5" spans="1:11" ht="174" customHeight="1">
      <c r="A5" s="1"/>
      <c r="B5" s="9" t="s">
        <v>70</v>
      </c>
      <c r="C5" s="9" t="s">
        <v>69</v>
      </c>
      <c r="D5" s="9" t="s">
        <v>0</v>
      </c>
      <c r="E5" s="9" t="s">
        <v>57</v>
      </c>
      <c r="F5" s="9" t="s">
        <v>67</v>
      </c>
      <c r="G5" s="9" t="s">
        <v>68</v>
      </c>
      <c r="H5" s="9" t="s">
        <v>71</v>
      </c>
    </row>
    <row r="6" spans="1:11" ht="42.75" customHeight="1">
      <c r="A6" s="19" t="s">
        <v>28</v>
      </c>
      <c r="B6" s="64">
        <v>4.0599999999999996</v>
      </c>
      <c r="C6" s="19">
        <v>4.7</v>
      </c>
      <c r="D6" s="19">
        <v>4.5</v>
      </c>
      <c r="E6" s="64">
        <v>5</v>
      </c>
      <c r="F6" s="64">
        <v>0.9</v>
      </c>
      <c r="G6" s="19">
        <f>E6-C6</f>
        <v>0.29999999999999982</v>
      </c>
      <c r="H6" s="19">
        <f>E6-D6</f>
        <v>0.5</v>
      </c>
    </row>
    <row r="7" spans="1:11" ht="34.5" customHeight="1">
      <c r="A7" s="51" t="s">
        <v>44</v>
      </c>
      <c r="B7" s="40">
        <v>1.07</v>
      </c>
      <c r="C7" s="35">
        <v>1.6</v>
      </c>
      <c r="D7" s="35">
        <v>1.6</v>
      </c>
      <c r="E7" s="35">
        <v>1.7</v>
      </c>
      <c r="F7" s="35">
        <v>0.6</v>
      </c>
      <c r="G7" s="35">
        <f t="shared" ref="G7:G9" si="0">E7-C7</f>
        <v>9.9999999999999867E-2</v>
      </c>
      <c r="H7" s="35">
        <f t="shared" ref="H7:H10" si="1">E7-D7</f>
        <v>9.9999999999999867E-2</v>
      </c>
    </row>
    <row r="8" spans="1:11" ht="34.5" customHeight="1">
      <c r="A8" s="51" t="s">
        <v>29</v>
      </c>
      <c r="B8" s="40">
        <v>3.82</v>
      </c>
      <c r="C8" s="3" t="s">
        <v>34</v>
      </c>
      <c r="D8" s="3" t="s">
        <v>34</v>
      </c>
      <c r="E8" s="3" t="s">
        <v>34</v>
      </c>
      <c r="F8" s="3" t="s">
        <v>34</v>
      </c>
      <c r="G8" s="3" t="s">
        <v>34</v>
      </c>
      <c r="H8" s="3" t="s">
        <v>34</v>
      </c>
    </row>
    <row r="9" spans="1:11" ht="35.25" customHeight="1">
      <c r="A9" s="51" t="s">
        <v>30</v>
      </c>
      <c r="B9" s="40">
        <v>13.46</v>
      </c>
      <c r="C9" s="40">
        <v>14</v>
      </c>
      <c r="D9" s="40">
        <v>14</v>
      </c>
      <c r="E9" s="35">
        <v>13.3</v>
      </c>
      <c r="F9" s="35">
        <v>-0.2</v>
      </c>
      <c r="G9" s="35">
        <f t="shared" si="0"/>
        <v>-0.69999999999999929</v>
      </c>
      <c r="H9" s="40">
        <v>-0.7</v>
      </c>
    </row>
    <row r="10" spans="1:11" ht="33" customHeight="1">
      <c r="A10" s="51" t="s">
        <v>31</v>
      </c>
      <c r="B10" s="40">
        <v>6.25</v>
      </c>
      <c r="C10" s="35">
        <v>6.9</v>
      </c>
      <c r="D10" s="35">
        <v>6.9</v>
      </c>
      <c r="E10" s="35">
        <v>6.9</v>
      </c>
      <c r="F10" s="35">
        <v>0.6</v>
      </c>
      <c r="G10" s="40">
        <v>0</v>
      </c>
      <c r="H10" s="40">
        <f t="shared" si="1"/>
        <v>0</v>
      </c>
    </row>
    <row r="11" spans="1:11" ht="33" customHeight="1">
      <c r="A11" s="51" t="s">
        <v>32</v>
      </c>
      <c r="B11" s="3" t="s">
        <v>34</v>
      </c>
      <c r="C11" s="3" t="s">
        <v>34</v>
      </c>
      <c r="D11" s="3" t="s">
        <v>34</v>
      </c>
      <c r="E11" s="3" t="s">
        <v>34</v>
      </c>
      <c r="F11" s="3" t="s">
        <v>34</v>
      </c>
      <c r="G11" s="3" t="s">
        <v>34</v>
      </c>
      <c r="H11" s="3" t="s">
        <v>34</v>
      </c>
    </row>
    <row r="12" spans="1:11" ht="33.75" customHeight="1">
      <c r="A12" s="71" t="s">
        <v>33</v>
      </c>
      <c r="B12" s="3" t="s">
        <v>34</v>
      </c>
      <c r="C12" s="3" t="s">
        <v>34</v>
      </c>
      <c r="D12" s="3" t="s">
        <v>34</v>
      </c>
      <c r="E12" s="3" t="s">
        <v>34</v>
      </c>
      <c r="F12" s="3" t="s">
        <v>34</v>
      </c>
      <c r="G12" s="3" t="s">
        <v>34</v>
      </c>
      <c r="H12" s="3" t="s">
        <v>34</v>
      </c>
    </row>
    <row r="14" spans="1:11" ht="30" customHeight="1">
      <c r="A14" s="88" t="s">
        <v>49</v>
      </c>
      <c r="B14" s="88"/>
      <c r="C14" s="88"/>
      <c r="D14" s="88"/>
      <c r="E14" s="88"/>
      <c r="F14" s="88"/>
      <c r="G14" s="88"/>
      <c r="H14" s="88"/>
    </row>
  </sheetData>
  <mergeCells count="4">
    <mergeCell ref="A1:E1"/>
    <mergeCell ref="A2:H2"/>
    <mergeCell ref="A3:H3"/>
    <mergeCell ref="A14:H14"/>
  </mergeCells>
  <pageMargins left="0.7" right="5.2083333333333336E-2" top="0.2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parliament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2016-11-21T10:52:16Z</cp:lastPrinted>
  <dcterms:created xsi:type="dcterms:W3CDTF">2016-03-11T11:20:21Z</dcterms:created>
  <dcterms:modified xsi:type="dcterms:W3CDTF">2016-12-09T10:58:43Z</dcterms:modified>
</cp:coreProperties>
</file>